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480" yWindow="75" windowWidth="15600" windowHeight="9525" tabRatio="753"/>
  </bookViews>
  <sheets>
    <sheet name="Résumé du protocole" sheetId="6" r:id="rId1"/>
    <sheet name="Info à récolter (petit format)" sheetId="7" r:id="rId2"/>
    <sheet name="Fiche de terrain (format A4)" sheetId="5" r:id="rId3"/>
    <sheet name="Fiche de terrain habitat" sheetId="8" r:id="rId4"/>
    <sheet name="Fichier de saisie à renvoyer" sheetId="1" r:id="rId5"/>
    <sheet name="Fiche habitat à renvoyer" sheetId="9" r:id="rId6"/>
    <sheet name="." sheetId="4" r:id="rId7"/>
  </sheets>
  <definedNames>
    <definedName name="_xlnm.Print_Area" localSheetId="2">'Fiche de terrain (format A4)'!$A$1:$H$43</definedName>
    <definedName name="_xlnm.Print_Area" localSheetId="1">'Info à récolter (petit format)'!$A$1:$K$33</definedName>
    <definedName name="_xlnm.Print_Area" localSheetId="0">'Résumé du protocole'!$A$1:$J$33</definedName>
  </definedNames>
  <calcPr calcId="145621"/>
</workbook>
</file>

<file path=xl/calcChain.xml><?xml version="1.0" encoding="utf-8"?>
<calcChain xmlns="http://schemas.openxmlformats.org/spreadsheetml/2006/main">
  <c r="H7" i="1"/>
  <c r="H8" s="1"/>
  <c r="H6"/>
  <c r="G6"/>
  <c r="C8" l="1"/>
  <c r="E8"/>
  <c r="B6"/>
  <c r="B7" s="1"/>
  <c r="B8" s="1"/>
  <c r="I6"/>
  <c r="I7" s="1"/>
  <c r="I8" s="1"/>
  <c r="G7"/>
  <c r="G8" s="1"/>
  <c r="F6"/>
  <c r="F7" s="1"/>
  <c r="F8" s="1"/>
  <c r="E6"/>
  <c r="E7" s="1"/>
  <c r="D6"/>
  <c r="D7" s="1"/>
  <c r="D8" s="1"/>
  <c r="C6"/>
  <c r="C7" s="1"/>
  <c r="A6"/>
  <c r="A7" s="1"/>
  <c r="A8" s="1"/>
  <c r="M10" l="1"/>
  <c r="M9"/>
  <c r="H9" s="1"/>
  <c r="H10" s="1"/>
  <c r="D12" i="4"/>
  <c r="D11" s="1"/>
  <c r="D10" s="1"/>
  <c r="D9" s="1"/>
  <c r="M11" i="1"/>
  <c r="M12"/>
  <c r="M13"/>
  <c r="H11" l="1"/>
  <c r="H12" s="1"/>
  <c r="H13" s="1"/>
  <c r="H14" s="1"/>
  <c r="H15" s="1"/>
  <c r="H16" s="1"/>
  <c r="H17" s="1"/>
  <c r="H18" s="1"/>
  <c r="H19" s="1"/>
  <c r="H20" s="1"/>
  <c r="H21" s="1"/>
  <c r="H22" s="1"/>
  <c r="H23" s="1"/>
  <c r="H24" s="1"/>
  <c r="H25" s="1"/>
  <c r="H26" s="1"/>
  <c r="H27" s="1"/>
  <c r="F9"/>
  <c r="B9"/>
  <c r="F10"/>
  <c r="F11" s="1"/>
  <c r="F12" s="1"/>
  <c r="F13" s="1"/>
  <c r="F14" s="1"/>
  <c r="F15" s="1"/>
  <c r="F16" s="1"/>
  <c r="F17" s="1"/>
  <c r="F18" s="1"/>
  <c r="F19" s="1"/>
  <c r="F20" s="1"/>
  <c r="F21" s="1"/>
  <c r="F22" s="1"/>
  <c r="F23" s="1"/>
  <c r="F24" s="1"/>
  <c r="F25" s="1"/>
  <c r="F26" s="1"/>
  <c r="F27" s="1"/>
  <c r="B10"/>
  <c r="B11" s="1"/>
  <c r="B12" s="1"/>
  <c r="B13" s="1"/>
  <c r="B14" s="1"/>
  <c r="B15" s="1"/>
  <c r="B16" s="1"/>
  <c r="B17" s="1"/>
  <c r="B18" s="1"/>
  <c r="B19" s="1"/>
  <c r="B20" s="1"/>
  <c r="B21" s="1"/>
  <c r="B22" s="1"/>
  <c r="B23" s="1"/>
  <c r="B24" s="1"/>
  <c r="B25" s="1"/>
  <c r="B26" s="1"/>
  <c r="B27" s="1"/>
  <c r="C9"/>
  <c r="G9"/>
  <c r="D9"/>
  <c r="I9"/>
  <c r="A9"/>
  <c r="E9"/>
  <c r="C10"/>
  <c r="G10"/>
  <c r="D10"/>
  <c r="I10"/>
  <c r="A10"/>
  <c r="E10"/>
  <c r="C11"/>
  <c r="C12" s="1"/>
  <c r="C13" s="1"/>
  <c r="C14" s="1"/>
  <c r="C15" s="1"/>
  <c r="C16" s="1"/>
  <c r="C17" s="1"/>
  <c r="C18" s="1"/>
  <c r="C19" s="1"/>
  <c r="C20" s="1"/>
  <c r="C21" s="1"/>
  <c r="C22" s="1"/>
  <c r="C23" s="1"/>
  <c r="C24" s="1"/>
  <c r="C25" s="1"/>
  <c r="C26" s="1"/>
  <c r="C27" s="1"/>
  <c r="G11"/>
  <c r="G12" s="1"/>
  <c r="G13" s="1"/>
  <c r="G14" s="1"/>
  <c r="G15" s="1"/>
  <c r="G16" s="1"/>
  <c r="G17" s="1"/>
  <c r="G18" s="1"/>
  <c r="G19" s="1"/>
  <c r="G20" s="1"/>
  <c r="G21" s="1"/>
  <c r="G22" s="1"/>
  <c r="G23" s="1"/>
  <c r="G24" s="1"/>
  <c r="G25" s="1"/>
  <c r="G26" s="1"/>
  <c r="G27" s="1"/>
  <c r="D11"/>
  <c r="D12" s="1"/>
  <c r="D13" s="1"/>
  <c r="D14" s="1"/>
  <c r="D15" s="1"/>
  <c r="D16" s="1"/>
  <c r="D17" s="1"/>
  <c r="D18" s="1"/>
  <c r="D19" s="1"/>
  <c r="D20" s="1"/>
  <c r="D21" s="1"/>
  <c r="D22" s="1"/>
  <c r="D23" s="1"/>
  <c r="D24" s="1"/>
  <c r="D25" s="1"/>
  <c r="D26" s="1"/>
  <c r="D27" s="1"/>
  <c r="I11"/>
  <c r="I12" s="1"/>
  <c r="I13" s="1"/>
  <c r="I14" s="1"/>
  <c r="I15" s="1"/>
  <c r="I16" s="1"/>
  <c r="I17" s="1"/>
  <c r="I18" s="1"/>
  <c r="I19" s="1"/>
  <c r="I20" s="1"/>
  <c r="I21" s="1"/>
  <c r="I22" s="1"/>
  <c r="I23" s="1"/>
  <c r="I24" s="1"/>
  <c r="I25" s="1"/>
  <c r="I26" s="1"/>
  <c r="I27" s="1"/>
  <c r="A11"/>
  <c r="A12" s="1"/>
  <c r="A13" s="1"/>
  <c r="A14" s="1"/>
  <c r="A15" s="1"/>
  <c r="A16" s="1"/>
  <c r="A17" s="1"/>
  <c r="A18" s="1"/>
  <c r="A19" s="1"/>
  <c r="A20" s="1"/>
  <c r="A21" s="1"/>
  <c r="A22" s="1"/>
  <c r="A23" s="1"/>
  <c r="A24" s="1"/>
  <c r="A25" s="1"/>
  <c r="A26" s="1"/>
  <c r="A27" s="1"/>
  <c r="E11"/>
  <c r="E12" s="1"/>
  <c r="E13" s="1"/>
  <c r="E14" s="1"/>
  <c r="E15" s="1"/>
  <c r="E16" s="1"/>
  <c r="E17" s="1"/>
  <c r="E18" s="1"/>
  <c r="E19" s="1"/>
  <c r="E20" s="1"/>
  <c r="E21" s="1"/>
  <c r="E22" s="1"/>
  <c r="E23" s="1"/>
  <c r="E24" s="1"/>
  <c r="E25" s="1"/>
  <c r="E26" s="1"/>
  <c r="E27" s="1"/>
  <c r="D8" i="4"/>
</calcChain>
</file>

<file path=xl/sharedStrings.xml><?xml version="1.0" encoding="utf-8"?>
<sst xmlns="http://schemas.openxmlformats.org/spreadsheetml/2006/main" count="549" uniqueCount="294">
  <si>
    <t>Date</t>
  </si>
  <si>
    <t>Méthode de prospection</t>
  </si>
  <si>
    <t>Identification</t>
  </si>
  <si>
    <t>Présence/Absence</t>
  </si>
  <si>
    <t>Fourchette d'abondance</t>
  </si>
  <si>
    <t>Comptage</t>
  </si>
  <si>
    <t>Identification à vue et aux jumelles</t>
  </si>
  <si>
    <t>Identification par capture</t>
  </si>
  <si>
    <t>2 à 10</t>
  </si>
  <si>
    <t>11 à 50</t>
  </si>
  <si>
    <t xml:space="preserve"> </t>
  </si>
  <si>
    <t>Température</t>
  </si>
  <si>
    <t>13-15</t>
  </si>
  <si>
    <t>16-20</t>
  </si>
  <si>
    <t>21-25</t>
  </si>
  <si>
    <t>26-30</t>
  </si>
  <si>
    <t>31-35</t>
  </si>
  <si>
    <t>&gt;35</t>
  </si>
  <si>
    <t>Température (°C)</t>
  </si>
  <si>
    <t>Ensoleillement</t>
  </si>
  <si>
    <t>Vent</t>
  </si>
  <si>
    <t>Observateur</t>
  </si>
  <si>
    <t>Fichier à renvoyer au Muséum National d'Histoire Naturelle à l'adresse suivante : gourmand@mnhn.fr ou MNHN-CERSP - Gourmand Anne-Laure - 55 rue Buffon - 75 005 Paris</t>
  </si>
  <si>
    <t>Fiche de saisie du suivi temporel des Odonates de France</t>
  </si>
  <si>
    <t>Niveau 1</t>
  </si>
  <si>
    <t>Niveau 2</t>
  </si>
  <si>
    <t>Niveau 3</t>
  </si>
  <si>
    <t>Calopteryx haemorrhoidalis (Vander Linden, 1825)</t>
  </si>
  <si>
    <t>Calopteryx xanthostoma (Charpentier, 1825)</t>
  </si>
  <si>
    <t>Calopteryx virgo virgo (Linnaeus, 1758)</t>
  </si>
  <si>
    <t>Calopteryx virgo meridionalis Selys, 1853</t>
  </si>
  <si>
    <t>Chalcolestes viridis viridis (Vander Linden, 1825)</t>
  </si>
  <si>
    <t>Chalcolestes parvidens (Artobolevski, 1929)</t>
  </si>
  <si>
    <t>Lestes barbarus (Fabricius, 1798)</t>
  </si>
  <si>
    <t>Lestes macrostigma (Eversmann, 1836)</t>
  </si>
  <si>
    <t>Lestes dryas Kirby, 1890</t>
  </si>
  <si>
    <t>Lestes sponsa (Hansemann, 1823)</t>
  </si>
  <si>
    <t>Platycnemis acutipennis Selys, 1841</t>
  </si>
  <si>
    <t>Platycnemis latipes Rambur, 1842</t>
  </si>
  <si>
    <t>Platycnemis pennipes (Pallas, 1771)</t>
  </si>
  <si>
    <t>Coenagrion hastulatum (Charpentier, 1825)</t>
  </si>
  <si>
    <t>Coenagrion lunulatum (Charpentier, 1840)</t>
  </si>
  <si>
    <t>Coenagrion caerulescens (Fonscolombe, 1838)</t>
  </si>
  <si>
    <t>Coenagrion mercuriale (Charpentier, 1840)</t>
  </si>
  <si>
    <t>Coenagrion scitulum (Rambur, 1842)</t>
  </si>
  <si>
    <t>Coenagrion ornatum (Selys, 1850)</t>
  </si>
  <si>
    <t>Coenagrion puella (Linnaeus, 1758)</t>
  </si>
  <si>
    <t>Coenagrion pulchellum (Vander Linden, 1825)</t>
  </si>
  <si>
    <t>Erythromma lindenii (Selys, 1840)</t>
  </si>
  <si>
    <t>Enallagma cyathigerum (Charpentier, 1840)</t>
  </si>
  <si>
    <t>Sympecma fusca (Vander Linden, 1820)</t>
  </si>
  <si>
    <t>Erythromma najas (Hansemann, 1823)</t>
  </si>
  <si>
    <t>Erythromma viridulum (Charpentier, 1840)</t>
  </si>
  <si>
    <t>Ischnura elegans (Vander Linden, 1820)</t>
  </si>
  <si>
    <t>Ischnura genei (Rambur, 1842)</t>
  </si>
  <si>
    <t>Ischnura pumilio (Charpentier, 1825)</t>
  </si>
  <si>
    <t>Nehalennia speciosa (Charpentier, 1840)</t>
  </si>
  <si>
    <t>Pyrrhosoma nymphula (Sulzer, 1776)</t>
  </si>
  <si>
    <t>Ceriagrion tenellum (Villers, 1789)</t>
  </si>
  <si>
    <t>Aeshna grandis (Linnaeus, 1758)</t>
  </si>
  <si>
    <t>Aeshna isoceles (Müller, 1767)</t>
  </si>
  <si>
    <t>Aeshna caerulea (Ström, 1783)</t>
  </si>
  <si>
    <t>Aeshna subarctica elisabethae Djakonov, 1922</t>
  </si>
  <si>
    <t>Aeshna juncea (Linnaeus, 1758)</t>
  </si>
  <si>
    <t>Aeshna mixta Latreille, 1805</t>
  </si>
  <si>
    <t>Aeshna cyanea (Müller, 1764)</t>
  </si>
  <si>
    <t>Aeshna affinis Vander Linden, 1820</t>
  </si>
  <si>
    <t>Brachytron pratense (Müller, 1764)</t>
  </si>
  <si>
    <t>Boyeria irene (Fonscolombe, 1838)</t>
  </si>
  <si>
    <t>Anax junius (Drury, 1773)</t>
  </si>
  <si>
    <t>Anax imperator Leach, 1815</t>
  </si>
  <si>
    <t>Anax parthenope (Selys, 1839)</t>
  </si>
  <si>
    <t>Hemianax ephippiger (Burmeister, 1839)</t>
  </si>
  <si>
    <t>Gomphus flavipes (Charpentier, 1825)</t>
  </si>
  <si>
    <t>Gomphus graslinii Rambur, 1842</t>
  </si>
  <si>
    <t>Gomphus simillimus Selys, 1840</t>
  </si>
  <si>
    <t>Gomphus pulchellus Selys, 1840</t>
  </si>
  <si>
    <t>Gomphus vulgatissimus (Linnaeus, 1758)</t>
  </si>
  <si>
    <t>Lindenia tetraphylla (Vander Linden, 1825)</t>
  </si>
  <si>
    <t>Onychogomphus uncatus (Charpentier, 1840)</t>
  </si>
  <si>
    <t>Ophiogomphus cecilia (Fourcroy, 1785)</t>
  </si>
  <si>
    <t>Paragomphus genei (Selys, 1841)</t>
  </si>
  <si>
    <t>Cordulegaster bidentata Selys, 1843</t>
  </si>
  <si>
    <t>Cordulegaster boltonii (Donovan, 1807)</t>
  </si>
  <si>
    <t>Macromia splendens Pictet, 1843??</t>
  </si>
  <si>
    <t>Oxygastra curtisii (Dale, 1834)</t>
  </si>
  <si>
    <t>Cordulia aenea (Linnaeus, 1758)</t>
  </si>
  <si>
    <t>Somatochlora metallica (Vander Linden, 1825)</t>
  </si>
  <si>
    <t>Somatochlora meridionalis Nielsen, 1935</t>
  </si>
  <si>
    <t>Somatochlora flavomaculata (Vander Linden, 1825)</t>
  </si>
  <si>
    <t>Somatochlora alpestris (Selys, 1840)</t>
  </si>
  <si>
    <t>Somatochlora arctica (Zetterstedt, 1840)</t>
  </si>
  <si>
    <t>Epitheca bimaculata (Charpentier, 1825)</t>
  </si>
  <si>
    <t>Libellula quadrimaculata Linnaeus, 1758</t>
  </si>
  <si>
    <t>Leucorrhinia dubia (Vander Linden, 1825)</t>
  </si>
  <si>
    <t>Leucorrhinia rubicunda (Linnaeus, 1758)</t>
  </si>
  <si>
    <t>Leucorrhinia pectoralis (Charpentier, 1825)</t>
  </si>
  <si>
    <t>Leucorrhinia albifrons (Burmeister, 1839)</t>
  </si>
  <si>
    <t>Leucorrhinia caudalis (Charpentier, 1840)</t>
  </si>
  <si>
    <t>Libellula depressa Linnaeus, 1758</t>
  </si>
  <si>
    <t>Libellula fulva O. F. Müller, 1764</t>
  </si>
  <si>
    <t>Orthetrum albistylum (Selys, 1848)</t>
  </si>
  <si>
    <t>Orthetrum cancellatum (Linnaeus, 1758)</t>
  </si>
  <si>
    <t>Orthetrum brunneum (Fonscolombe, 1837)</t>
  </si>
  <si>
    <t>Orthetrum coerulescens (Fabricius, 1798)</t>
  </si>
  <si>
    <t>Sympetrum danae (Sulzer, 1776)</t>
  </si>
  <si>
    <t>Sympetrum pedemontanum (Müller in Allioni, 1766)</t>
  </si>
  <si>
    <t>Sympetrum flaveolum (Linnaeus, 1758)</t>
  </si>
  <si>
    <t>Sympetrum fonscolombii (Selys, 1840)</t>
  </si>
  <si>
    <t>Crocothemis erythraea (Brullé, 1832)</t>
  </si>
  <si>
    <t>Sympetrum depressiusculum (Selys, 1841)</t>
  </si>
  <si>
    <t>Sympetrum sanguineum (Müller, 1764)</t>
  </si>
  <si>
    <t>Sympetrum meridionale (Selys, 1841)</t>
  </si>
  <si>
    <t>Sympetrum striolatum (Charpentier, 1840)</t>
  </si>
  <si>
    <t>Trithemis annulata (Palisot de Beauvois, 1807)</t>
  </si>
  <si>
    <t>Espèces</t>
  </si>
  <si>
    <t>Groupe d'espèce 1</t>
  </si>
  <si>
    <t>Groupe d'espèce 2</t>
  </si>
  <si>
    <t>Méthode de relevé</t>
  </si>
  <si>
    <t>Identification (une des 3 catégories)</t>
  </si>
  <si>
    <t>Numéro du site</t>
  </si>
  <si>
    <t>Fiche de terrain du suivi temporel des Odonates de France</t>
  </si>
  <si>
    <t>0 Beaufort</t>
  </si>
  <si>
    <t>1 Beaufort</t>
  </si>
  <si>
    <t>2 Beaufort</t>
  </si>
  <si>
    <t>3 Beaufort</t>
  </si>
  <si>
    <t>4 Beaufort</t>
  </si>
  <si>
    <t>5 Beaufort</t>
  </si>
  <si>
    <t>Comportement d'appétence sexuelle (territorialité, poursuite, etc.)</t>
  </si>
  <si>
    <t>Tandem</t>
  </si>
  <si>
    <t>Accouplement</t>
  </si>
  <si>
    <t>Ponte</t>
  </si>
  <si>
    <t>Agrion métallisés avec ailes colorés ou métalliques (Calopteryx)</t>
  </si>
  <si>
    <t>Calopteryx - brun</t>
  </si>
  <si>
    <t>Agrion bleu ou blanc</t>
  </si>
  <si>
    <t>Calopteryx - gpe splendens</t>
  </si>
  <si>
    <t>Calopteryx splendens (Harris, 1780)</t>
  </si>
  <si>
    <t>Demoiselle noire avec bout bleu</t>
  </si>
  <si>
    <t>Calopteryx - gpe virgo</t>
  </si>
  <si>
    <t>Demoiselles rouges/orange</t>
  </si>
  <si>
    <t>Leste- gpe viridis</t>
  </si>
  <si>
    <t>Libellule orange-brune</t>
  </si>
  <si>
    <t>Leste- barbare</t>
  </si>
  <si>
    <t>Grandes Libellules bleues ou vertes</t>
  </si>
  <si>
    <t>Leste- à grands stigmas</t>
  </si>
  <si>
    <t>Libellules jaunes</t>
  </si>
  <si>
    <t>Leste- gpe sponsa</t>
  </si>
  <si>
    <t>Libellules noires et jaunes</t>
  </si>
  <si>
    <t>Platycnemis</t>
  </si>
  <si>
    <t>Libellules vertes foncées ou sombres</t>
  </si>
  <si>
    <t>Agrion- fer de lance/lunules</t>
  </si>
  <si>
    <t>Libellules noires à taches rouges ou jaune</t>
  </si>
  <si>
    <t>Agrion- gpe mercuriale</t>
  </si>
  <si>
    <t>Libellules bleues moyennes</t>
  </si>
  <si>
    <t>Agrion - gpe puella</t>
  </si>
  <si>
    <t>Libellules rouges</t>
  </si>
  <si>
    <t>Agrion- Porte-coupe/vander Linden</t>
  </si>
  <si>
    <t>Lestes virens (Charpentier, 1825)</t>
  </si>
  <si>
    <t>Leste- brun</t>
  </si>
  <si>
    <t>Agrion - à yeux rouge</t>
  </si>
  <si>
    <t>Agrion- elegans/genei</t>
  </si>
  <si>
    <t>Agrion- nain</t>
  </si>
  <si>
    <t>Déesse- précieuse</t>
  </si>
  <si>
    <t>Agrion- orangé</t>
  </si>
  <si>
    <t>Petite nymphe- au corps de feu</t>
  </si>
  <si>
    <t>Agrion- délicat</t>
  </si>
  <si>
    <t>Epitheca-libellula</t>
  </si>
  <si>
    <t>Grande- Aeschne</t>
  </si>
  <si>
    <t>Aeschne- isocèle</t>
  </si>
  <si>
    <t>Aeschne- mosaïque d'altitude ou collinéenne</t>
  </si>
  <si>
    <t>Aeschne- gpe cyanea</t>
  </si>
  <si>
    <t>Brachytron - pratense</t>
  </si>
  <si>
    <t>Boyeria- irene</t>
  </si>
  <si>
    <t>Anax</t>
  </si>
  <si>
    <t>Gomphe- à pattes jaunes</t>
  </si>
  <si>
    <t>Gomphe- graslini/simillimus</t>
  </si>
  <si>
    <t>Gomphe- gentil</t>
  </si>
  <si>
    <t>Gomphe- très commun</t>
  </si>
  <si>
    <t>Lindenia - à quatre feuilles</t>
  </si>
  <si>
    <t>Onychogomphus- à pinces</t>
  </si>
  <si>
    <t>Gomphe- serpentin</t>
  </si>
  <si>
    <t>Gomphe- de Gené</t>
  </si>
  <si>
    <t>Libellula- depressa</t>
  </si>
  <si>
    <t>Orthetrum- corps jaune et noir</t>
  </si>
  <si>
    <t>Orthetrum- corps jaune</t>
  </si>
  <si>
    <t>Sympétrine</t>
  </si>
  <si>
    <t>Cordulegaster</t>
  </si>
  <si>
    <t>Cordulie- splendide</t>
  </si>
  <si>
    <t>Cordulie- à corps fin</t>
  </si>
  <si>
    <t>Cordulie- vert foncé</t>
  </si>
  <si>
    <t>Cordulie- abdomen taches jaunes</t>
  </si>
  <si>
    <t>Cordulie- des tourbières</t>
  </si>
  <si>
    <t>Sympétrum- noire</t>
  </si>
  <si>
    <t>Leucorrhines- gpe dubia</t>
  </si>
  <si>
    <t>Leucorrhines- pectoralis</t>
  </si>
  <si>
    <t>Leucorrhines- gpe albifrons</t>
  </si>
  <si>
    <t>Libellula- abdomen bleu</t>
  </si>
  <si>
    <t>Orthetrum- abdomen pointe noire</t>
  </si>
  <si>
    <t>Orthetrum- abdomen tout bleu</t>
  </si>
  <si>
    <t>Sympetrum - du piémont</t>
  </si>
  <si>
    <t>Sympetrum - à taches jaunes</t>
  </si>
  <si>
    <t>Sympetrum- de Fonscolombe</t>
  </si>
  <si>
    <t>Crocothemis- écarlate</t>
  </si>
  <si>
    <t>Onychogomphus forcipatus (Linnaeus, 1758)</t>
  </si>
  <si>
    <t>Sympetrum rouge- pattes noires</t>
  </si>
  <si>
    <t>Sympetrum rouge- pattes bicolores</t>
  </si>
  <si>
    <t>Trithemis- annelé</t>
  </si>
  <si>
    <t>Sympetrum vulgatum  (Linnaeus, 1758)</t>
  </si>
  <si>
    <t>Sympetrum vulgatum (Linnaeus, 1758)</t>
  </si>
  <si>
    <t>Heure de début</t>
  </si>
  <si>
    <t>Heure de fin</t>
  </si>
  <si>
    <t>Présence d'exuvie</t>
  </si>
  <si>
    <t>Présence de larves</t>
  </si>
  <si>
    <t>0-25%</t>
  </si>
  <si>
    <t>25-50%</t>
  </si>
  <si>
    <t>50-75%</t>
  </si>
  <si>
    <t>75-100%</t>
  </si>
  <si>
    <t>Ensoleillement (pourcentage de recouvrement nuageux)</t>
  </si>
  <si>
    <t>&gt;50</t>
  </si>
  <si>
    <t>Méthode de comptage des imagos (une des 3 catégories)</t>
  </si>
  <si>
    <t>Indice de reproduction sur le site</t>
  </si>
  <si>
    <t>Milieu  aquatique</t>
  </si>
  <si>
    <t>Habitats aquatiques</t>
  </si>
  <si>
    <t>Eau</t>
  </si>
  <si>
    <t>Variation du niveau de l'eau</t>
  </si>
  <si>
    <t>Courant</t>
  </si>
  <si>
    <t>Végétation aquatique</t>
  </si>
  <si>
    <t xml:space="preserve">Rives </t>
  </si>
  <si>
    <t>Sources/suintements</t>
  </si>
  <si>
    <t>Phénomène d'eutrophisation (présence d'algue filamenteuse)</t>
  </si>
  <si>
    <t>Assèchement périodique</t>
  </si>
  <si>
    <t>Eau stagnante</t>
  </si>
  <si>
    <t>Présence d'herbiers (végétation submergée)</t>
  </si>
  <si>
    <t>Rive nues</t>
  </si>
  <si>
    <t>Fossés inondés</t>
  </si>
  <si>
    <t>Turbidité (eau trouble)</t>
  </si>
  <si>
    <t>Niveau de l'eau très variable au cours de l'année</t>
  </si>
  <si>
    <t>Courant lent</t>
  </si>
  <si>
    <t>Présence de végétations flottantes</t>
  </si>
  <si>
    <t>Rives avec végétation herbacée</t>
  </si>
  <si>
    <t>Ruisselets/ruisseaux (&lt;3m de large)</t>
  </si>
  <si>
    <t>Eutrophisation et turbidité</t>
  </si>
  <si>
    <t>Niveau de l'eau globalement constant au cours de l'année</t>
  </si>
  <si>
    <t>Courant rapide</t>
  </si>
  <si>
    <t>Présence d'hélophytes (appareil végétatif aérien)</t>
  </si>
  <si>
    <t>Rives avec végétation ligneuse</t>
  </si>
  <si>
    <t>Rivières (entre 3 et 10m de large)</t>
  </si>
  <si>
    <t>Absence d'eutrophisation et de turbidité</t>
  </si>
  <si>
    <t>Inconnu</t>
  </si>
  <si>
    <t>Présence d'herbiers et de végétations flottantes</t>
  </si>
  <si>
    <t>Rives avec végétation herbacée et ligneuse</t>
  </si>
  <si>
    <t>Grands cours d'eau, fleuve (&gt;10m de large)</t>
  </si>
  <si>
    <t>Présence d'herbiers et d'hélophytes</t>
  </si>
  <si>
    <t>Canaux navigables</t>
  </si>
  <si>
    <t>Présence de végétations flottantes et d'hélophytes</t>
  </si>
  <si>
    <t>Mares (moins de 50 m2)</t>
  </si>
  <si>
    <t>Absence totale de végétation aquatique</t>
  </si>
  <si>
    <t>Étangs (50 - 450 m²)</t>
  </si>
  <si>
    <t>Marais ou tourbières alcalines</t>
  </si>
  <si>
    <t>Tourbières acides</t>
  </si>
  <si>
    <t>Lacs et grands réservoirs</t>
  </si>
  <si>
    <t>Milieux aquatiques cultivés</t>
  </si>
  <si>
    <t>Prairies humides</t>
  </si>
  <si>
    <t>Marais saumâtre</t>
  </si>
  <si>
    <t>Estuaire</t>
  </si>
  <si>
    <t>Habitat terrestre</t>
  </si>
  <si>
    <t>Activité humaine</t>
  </si>
  <si>
    <t>Boisement feuillus</t>
  </si>
  <si>
    <t>Sport nautique, base de loisirs</t>
  </si>
  <si>
    <t>Boisement conifères</t>
  </si>
  <si>
    <t>Pêche de loisirs</t>
  </si>
  <si>
    <t>Boisement mixte</t>
  </si>
  <si>
    <t>Pisciculture</t>
  </si>
  <si>
    <t>Buissons, haies ou jeune boisement &lt; 5m de hauteur</t>
  </si>
  <si>
    <t>Extraction matériaux (carrière de gravier en activité, de sable, …)</t>
  </si>
  <si>
    <t>Traitement des eaux usées</t>
  </si>
  <si>
    <t>Sol minéral sans végétation (banc de sable, dune blanche, sol rocheux)</t>
  </si>
  <si>
    <t>Conservation de la nature</t>
  </si>
  <si>
    <t>Urbain ; Espace vert</t>
  </si>
  <si>
    <t>Pas d'activité humaine</t>
  </si>
  <si>
    <t>Milieu agricole – grande culture</t>
  </si>
  <si>
    <t>Milieu agricole – verger, vignes, maraichers</t>
  </si>
  <si>
    <t>Milieu agricole – élevage</t>
  </si>
  <si>
    <t>Milieu agricole – autre</t>
  </si>
  <si>
    <t>Le site fera l'objet d'une description de l'habitat selon la grille suivante, avec un seul choix de description par catégorie (ex : habitat aquatique mare ; eau turbide ; niveau de l'eau constant...). En cas de plusieurs habitats différents sur un même site, chaque habitat sera décrit mais distingué selon son importance en terme de surface (habitat dominant, secondaire et faiblement représenté)</t>
  </si>
  <si>
    <t>Fiche de description habitat à renvoyer</t>
  </si>
  <si>
    <t>Variation de niveau de l'eau</t>
  </si>
  <si>
    <t>Habitat dominant</t>
  </si>
  <si>
    <t>Habitat secondaire</t>
  </si>
  <si>
    <t>Habitat faiblement représenté</t>
  </si>
  <si>
    <t>Choix multiple</t>
  </si>
  <si>
    <t>Ensoleillement  (% de nuages)</t>
  </si>
  <si>
    <t>Milieu ouvert non agricole (landes, steppe, ...)</t>
  </si>
  <si>
    <t>Milieu agricole – prairie de fauche ou cultivée</t>
  </si>
</sst>
</file>

<file path=xl/styles.xml><?xml version="1.0" encoding="utf-8"?>
<styleSheet xmlns="http://schemas.openxmlformats.org/spreadsheetml/2006/main">
  <numFmts count="1">
    <numFmt numFmtId="164" formatCode="h:mm;@"/>
  </numFmts>
  <fonts count="8">
    <font>
      <sz val="11"/>
      <color theme="1"/>
      <name val="Calibri"/>
      <family val="2"/>
      <scheme val="minor"/>
    </font>
    <font>
      <b/>
      <sz val="11"/>
      <color theme="1"/>
      <name val="Calibri"/>
      <family val="2"/>
      <scheme val="minor"/>
    </font>
    <font>
      <b/>
      <sz val="14"/>
      <color theme="1"/>
      <name val="Calibri"/>
      <family val="2"/>
      <scheme val="minor"/>
    </font>
    <font>
      <sz val="10"/>
      <color theme="1"/>
      <name val="Century Gothic"/>
      <family val="2"/>
    </font>
    <font>
      <sz val="16"/>
      <color rgb="FFFF0000"/>
      <name val="Calibri"/>
      <family val="2"/>
      <scheme val="minor"/>
    </font>
    <font>
      <sz val="18"/>
      <color theme="1"/>
      <name val="Calibri"/>
      <family val="2"/>
      <scheme val="minor"/>
    </font>
    <font>
      <sz val="14"/>
      <color rgb="FFFF0000"/>
      <name val="Calibri"/>
      <family val="2"/>
      <scheme val="minor"/>
    </font>
    <font>
      <b/>
      <sz val="16"/>
      <color theme="1"/>
      <name val="Calibri"/>
      <family val="2"/>
      <scheme val="minor"/>
    </font>
  </fonts>
  <fills count="17">
    <fill>
      <patternFill patternType="none"/>
    </fill>
    <fill>
      <patternFill patternType="gray125"/>
    </fill>
    <fill>
      <patternFill patternType="solid">
        <fgColor theme="4"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2"/>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rgb="FFFFFF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FF00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106">
    <xf numFmtId="0" fontId="0" fillId="0" borderId="0" xfId="0"/>
    <xf numFmtId="0" fontId="0" fillId="0" borderId="0" xfId="0" applyAlignment="1">
      <alignment horizontal="center"/>
    </xf>
    <xf numFmtId="0" fontId="1" fillId="0" borderId="0" xfId="0" applyFont="1" applyAlignment="1">
      <alignment horizontal="center"/>
    </xf>
    <xf numFmtId="0" fontId="0" fillId="0" borderId="0" xfId="0" applyAlignment="1">
      <alignment horizontal="left"/>
    </xf>
    <xf numFmtId="0" fontId="0" fillId="0" borderId="0" xfId="0" applyFont="1" applyAlignment="1">
      <alignment horizontal="center"/>
    </xf>
    <xf numFmtId="0" fontId="1" fillId="2" borderId="1" xfId="0" applyFont="1" applyFill="1" applyBorder="1" applyAlignment="1">
      <alignment horizontal="center"/>
    </xf>
    <xf numFmtId="0" fontId="0" fillId="2" borderId="1" xfId="0" applyFill="1" applyBorder="1" applyAlignment="1">
      <alignment horizontal="center"/>
    </xf>
    <xf numFmtId="14" fontId="0" fillId="2" borderId="1" xfId="0" applyNumberFormat="1" applyFill="1" applyBorder="1" applyAlignment="1">
      <alignment horizontal="center"/>
    </xf>
    <xf numFmtId="0" fontId="1" fillId="3" borderId="1" xfId="0" applyFont="1" applyFill="1" applyBorder="1" applyAlignment="1">
      <alignment horizontal="center"/>
    </xf>
    <xf numFmtId="0" fontId="0" fillId="3" borderId="1" xfId="0" applyFill="1" applyBorder="1"/>
    <xf numFmtId="0" fontId="0" fillId="2" borderId="1" xfId="0" applyFill="1" applyBorder="1"/>
    <xf numFmtId="0" fontId="1" fillId="2" borderId="13" xfId="0" applyFont="1" applyFill="1" applyBorder="1" applyAlignment="1">
      <alignment horizontal="center"/>
    </xf>
    <xf numFmtId="0" fontId="1" fillId="4" borderId="1" xfId="0" applyFont="1" applyFill="1" applyBorder="1" applyAlignment="1">
      <alignment horizontal="center"/>
    </xf>
    <xf numFmtId="0" fontId="0" fillId="4" borderId="1" xfId="0" applyFill="1" applyBorder="1"/>
    <xf numFmtId="0" fontId="0" fillId="5" borderId="0" xfId="0" applyFill="1"/>
    <xf numFmtId="0" fontId="1" fillId="5" borderId="11" xfId="0" applyFont="1" applyFill="1" applyBorder="1" applyAlignment="1">
      <alignment horizontal="center"/>
    </xf>
    <xf numFmtId="0" fontId="0" fillId="5" borderId="12" xfId="0" applyFill="1" applyBorder="1" applyAlignment="1">
      <alignment horizontal="center"/>
    </xf>
    <xf numFmtId="0" fontId="0" fillId="5" borderId="0" xfId="0" applyFill="1" applyBorder="1" applyAlignment="1"/>
    <xf numFmtId="0" fontId="1" fillId="5" borderId="14" xfId="0" applyFont="1" applyFill="1" applyBorder="1" applyAlignment="1">
      <alignment horizontal="center"/>
    </xf>
    <xf numFmtId="0" fontId="0" fillId="5" borderId="6" xfId="0" applyFill="1" applyBorder="1" applyAlignment="1">
      <alignment horizontal="center"/>
    </xf>
    <xf numFmtId="0" fontId="1" fillId="5" borderId="7" xfId="0" applyFont="1" applyFill="1" applyBorder="1" applyAlignment="1">
      <alignment horizontal="center"/>
    </xf>
    <xf numFmtId="0" fontId="0" fillId="5" borderId="15" xfId="0" applyFill="1" applyBorder="1" applyAlignment="1">
      <alignment horizontal="center"/>
    </xf>
    <xf numFmtId="0" fontId="1" fillId="5" borderId="1" xfId="0" applyFont="1" applyFill="1" applyBorder="1" applyAlignment="1">
      <alignment horizontal="center" vertical="center" wrapText="1"/>
    </xf>
    <xf numFmtId="0" fontId="0" fillId="5" borderId="1" xfId="0" applyFill="1" applyBorder="1"/>
    <xf numFmtId="0" fontId="0" fillId="5" borderId="8" xfId="0" applyFill="1" applyBorder="1"/>
    <xf numFmtId="0" fontId="0" fillId="6" borderId="1" xfId="0" applyFill="1" applyBorder="1" applyAlignment="1">
      <alignment horizontal="left" wrapText="1"/>
    </xf>
    <xf numFmtId="0" fontId="0" fillId="5" borderId="22" xfId="0" applyFill="1" applyBorder="1"/>
    <xf numFmtId="0" fontId="3" fillId="0" borderId="0" xfId="0" applyFont="1"/>
    <xf numFmtId="0" fontId="1" fillId="2" borderId="1" xfId="0" applyFont="1" applyFill="1" applyBorder="1" applyAlignment="1">
      <alignment horizontal="center" wrapText="1"/>
    </xf>
    <xf numFmtId="0" fontId="0" fillId="6" borderId="1" xfId="0" applyFill="1" applyBorder="1" applyAlignment="1">
      <alignment horizontal="center" wrapText="1"/>
    </xf>
    <xf numFmtId="0" fontId="2" fillId="5" borderId="24" xfId="0" applyFont="1" applyFill="1" applyBorder="1" applyAlignment="1">
      <alignment horizontal="center" vertical="center"/>
    </xf>
    <xf numFmtId="0" fontId="0" fillId="5" borderId="25" xfId="0" applyFill="1" applyBorder="1"/>
    <xf numFmtId="0" fontId="1" fillId="5" borderId="6" xfId="0" applyFont="1" applyFill="1" applyBorder="1" applyAlignment="1">
      <alignment horizontal="center" vertical="center" wrapText="1"/>
    </xf>
    <xf numFmtId="0" fontId="0" fillId="5" borderId="6" xfId="0" applyFill="1" applyBorder="1"/>
    <xf numFmtId="0" fontId="0" fillId="0" borderId="0" xfId="0" applyNumberFormat="1" applyAlignment="1">
      <alignment horizontal="center" wrapText="1"/>
    </xf>
    <xf numFmtId="0" fontId="0" fillId="9" borderId="1" xfId="0" applyNumberFormat="1" applyFill="1" applyBorder="1" applyAlignment="1">
      <alignment horizontal="center" wrapText="1"/>
    </xf>
    <xf numFmtId="0" fontId="0" fillId="10" borderId="1" xfId="0" applyNumberFormat="1" applyFill="1" applyBorder="1" applyAlignment="1">
      <alignment horizontal="center" wrapText="1"/>
    </xf>
    <xf numFmtId="0" fontId="0" fillId="10" borderId="13" xfId="0" applyNumberFormat="1" applyFill="1" applyBorder="1" applyAlignment="1">
      <alignment horizontal="center" wrapText="1"/>
    </xf>
    <xf numFmtId="0" fontId="0" fillId="11" borderId="1" xfId="0" applyNumberFormat="1" applyFill="1" applyBorder="1" applyAlignment="1">
      <alignment horizontal="center" wrapText="1"/>
    </xf>
    <xf numFmtId="0" fontId="0" fillId="4" borderId="1" xfId="0" applyNumberFormat="1" applyFill="1" applyBorder="1" applyAlignment="1">
      <alignment horizontal="center" wrapText="1"/>
    </xf>
    <xf numFmtId="0" fontId="0" fillId="12" borderId="1" xfId="0" applyNumberFormat="1" applyFill="1" applyBorder="1" applyAlignment="1">
      <alignment horizontal="center" wrapText="1"/>
    </xf>
    <xf numFmtId="0" fontId="0" fillId="3" borderId="1" xfId="0" applyNumberFormat="1" applyFill="1" applyBorder="1" applyAlignment="1">
      <alignment horizontal="center" wrapText="1"/>
    </xf>
    <xf numFmtId="0" fontId="0" fillId="13" borderId="1" xfId="0" applyNumberFormat="1" applyFill="1" applyBorder="1" applyAlignment="1">
      <alignment horizontal="center" wrapText="1"/>
    </xf>
    <xf numFmtId="0" fontId="0" fillId="8" borderId="1" xfId="0" applyNumberFormat="1" applyFill="1" applyBorder="1" applyAlignment="1">
      <alignment horizontal="center" wrapText="1"/>
    </xf>
    <xf numFmtId="0" fontId="0" fillId="14" borderId="1" xfId="0" applyNumberFormat="1" applyFill="1" applyBorder="1" applyAlignment="1">
      <alignment horizontal="center" wrapText="1"/>
    </xf>
    <xf numFmtId="0" fontId="0" fillId="15" borderId="1" xfId="0" applyNumberFormat="1" applyFill="1" applyBorder="1" applyAlignment="1">
      <alignment horizontal="center" wrapText="1"/>
    </xf>
    <xf numFmtId="0" fontId="1" fillId="9" borderId="1" xfId="0" applyFont="1" applyFill="1" applyBorder="1" applyAlignment="1">
      <alignment horizontal="center"/>
    </xf>
    <xf numFmtId="0" fontId="0" fillId="0" borderId="4" xfId="0" applyBorder="1"/>
    <xf numFmtId="0" fontId="0" fillId="0" borderId="0" xfId="0" applyBorder="1"/>
    <xf numFmtId="0" fontId="0" fillId="0" borderId="25" xfId="0" applyBorder="1"/>
    <xf numFmtId="0" fontId="1" fillId="9" borderId="6" xfId="0" applyFont="1" applyFill="1" applyBorder="1" applyAlignment="1">
      <alignment horizontal="center"/>
    </xf>
    <xf numFmtId="0" fontId="0" fillId="0" borderId="4" xfId="0" applyBorder="1" applyAlignment="1">
      <alignment horizontal="center"/>
    </xf>
    <xf numFmtId="0" fontId="1" fillId="0" borderId="1" xfId="0" applyFont="1" applyBorder="1" applyAlignment="1">
      <alignment horizontal="center"/>
    </xf>
    <xf numFmtId="0" fontId="0" fillId="0" borderId="1" xfId="0" applyBorder="1" applyAlignment="1">
      <alignment horizontal="center"/>
    </xf>
    <xf numFmtId="0" fontId="0" fillId="0" borderId="6" xfId="0" applyBorder="1" applyAlignment="1">
      <alignment horizontal="center"/>
    </xf>
    <xf numFmtId="0" fontId="1" fillId="0" borderId="4" xfId="0" applyFont="1"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0" fontId="1" fillId="7" borderId="1" xfId="0" applyFont="1" applyFill="1" applyBorder="1" applyAlignment="1">
      <alignment horizontal="center"/>
    </xf>
    <xf numFmtId="0" fontId="0" fillId="0" borderId="26" xfId="0" applyBorder="1" applyAlignment="1">
      <alignment horizontal="center"/>
    </xf>
    <xf numFmtId="0" fontId="0" fillId="0" borderId="8" xfId="0"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1" fillId="5" borderId="19" xfId="0" applyFont="1" applyFill="1" applyBorder="1" applyAlignment="1">
      <alignment horizontal="center" vertical="center"/>
    </xf>
    <xf numFmtId="0" fontId="0" fillId="5" borderId="20" xfId="0" applyFill="1" applyBorder="1" applyAlignment="1">
      <alignment horizontal="center" vertical="center"/>
    </xf>
    <xf numFmtId="0" fontId="0" fillId="5" borderId="21" xfId="0" applyFill="1" applyBorder="1" applyAlignment="1">
      <alignment horizontal="center" vertical="center"/>
    </xf>
    <xf numFmtId="0" fontId="0" fillId="5" borderId="16" xfId="0" applyFill="1" applyBorder="1" applyAlignment="1">
      <alignment horizontal="center" vertical="center"/>
    </xf>
    <xf numFmtId="0" fontId="0" fillId="5" borderId="23" xfId="0" applyFill="1" applyBorder="1" applyAlignment="1">
      <alignment horizontal="center" vertical="center"/>
    </xf>
    <xf numFmtId="0" fontId="1" fillId="5" borderId="5" xfId="0" applyFont="1" applyFill="1" applyBorder="1" applyAlignment="1">
      <alignment horizontal="center" vertical="center" wrapText="1"/>
    </xf>
    <xf numFmtId="0" fontId="0" fillId="5" borderId="1" xfId="0" applyFill="1" applyBorder="1" applyAlignment="1">
      <alignment horizontal="center" vertical="center"/>
    </xf>
    <xf numFmtId="0" fontId="0" fillId="5" borderId="0" xfId="0" applyFill="1" applyBorder="1" applyAlignment="1">
      <alignment vertical="center"/>
    </xf>
    <xf numFmtId="0" fontId="1" fillId="5" borderId="17" xfId="0" applyFont="1" applyFill="1" applyBorder="1" applyAlignment="1">
      <alignment horizontal="center" vertical="center"/>
    </xf>
    <xf numFmtId="0" fontId="0" fillId="5" borderId="18" xfId="0" applyFill="1" applyBorder="1" applyAlignment="1">
      <alignment horizontal="center" vertical="center"/>
    </xf>
    <xf numFmtId="0" fontId="0" fillId="5" borderId="8" xfId="0" applyFill="1" applyBorder="1" applyAlignment="1">
      <alignment horizontal="center" vertical="center"/>
    </xf>
    <xf numFmtId="0" fontId="0" fillId="5" borderId="22" xfId="0" applyFill="1" applyBorder="1" applyAlignment="1">
      <alignment horizontal="center" vertical="center"/>
    </xf>
    <xf numFmtId="164" fontId="0" fillId="2" borderId="1" xfId="0" applyNumberFormat="1" applyFill="1" applyBorder="1" applyAlignment="1">
      <alignment horizontal="center"/>
    </xf>
    <xf numFmtId="0" fontId="0" fillId="5" borderId="0" xfId="0" applyFill="1" applyBorder="1" applyAlignment="1">
      <alignment horizontal="center"/>
    </xf>
    <xf numFmtId="0" fontId="0" fillId="5" borderId="4" xfId="0" applyFill="1" applyBorder="1" applyAlignment="1">
      <alignment horizont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1" fillId="5" borderId="5" xfId="0" applyFont="1" applyFill="1" applyBorder="1" applyAlignment="1">
      <alignment horizontal="center" vertical="center"/>
    </xf>
    <xf numFmtId="0" fontId="1" fillId="5" borderId="1" xfId="0" applyFont="1" applyFill="1" applyBorder="1" applyAlignment="1">
      <alignment horizontal="center" vertical="center"/>
    </xf>
    <xf numFmtId="0" fontId="1" fillId="5" borderId="7" xfId="0" applyFont="1" applyFill="1" applyBorder="1" applyAlignment="1">
      <alignment horizontal="center" vertical="center"/>
    </xf>
    <xf numFmtId="0" fontId="1" fillId="5" borderId="8" xfId="0" applyFont="1" applyFill="1" applyBorder="1" applyAlignment="1">
      <alignment horizontal="center" vertical="center"/>
    </xf>
    <xf numFmtId="0" fontId="0" fillId="5" borderId="4" xfId="0" applyFill="1" applyBorder="1" applyAlignment="1">
      <alignment horizontal="center" vertical="center" wrapText="1"/>
    </xf>
    <xf numFmtId="0" fontId="0" fillId="5" borderId="0" xfId="0" applyFill="1" applyBorder="1" applyAlignment="1">
      <alignment horizontal="center" vertical="center" wrapText="1"/>
    </xf>
    <xf numFmtId="0" fontId="0" fillId="5" borderId="10" xfId="0" applyFill="1" applyBorder="1" applyAlignment="1">
      <alignment horizontal="center"/>
    </xf>
    <xf numFmtId="0" fontId="0" fillId="5" borderId="9" xfId="0" applyFill="1" applyBorder="1" applyAlignment="1">
      <alignment horizontal="center"/>
    </xf>
    <xf numFmtId="0" fontId="4" fillId="0" borderId="0" xfId="0" applyNumberFormat="1" applyFont="1" applyAlignment="1">
      <alignment horizontal="center" wrapText="1"/>
    </xf>
    <xf numFmtId="0" fontId="0" fillId="8" borderId="1" xfId="0" applyNumberFormat="1" applyFill="1" applyBorder="1" applyAlignment="1">
      <alignment horizontal="center" wrapText="1"/>
    </xf>
    <xf numFmtId="0" fontId="1" fillId="0" borderId="0" xfId="0" applyFont="1" applyBorder="1" applyAlignment="1">
      <alignment horizontal="center" vertical="center"/>
    </xf>
    <xf numFmtId="0" fontId="0" fillId="0" borderId="10" xfId="0" applyBorder="1" applyAlignment="1">
      <alignment horizontal="center" vertical="center" wrapText="1"/>
    </xf>
    <xf numFmtId="0" fontId="0" fillId="0" borderId="9" xfId="0" applyBorder="1" applyAlignment="1">
      <alignment horizontal="center" vertical="center" wrapText="1"/>
    </xf>
    <xf numFmtId="0" fontId="7" fillId="16" borderId="4" xfId="0" applyFont="1" applyFill="1" applyBorder="1" applyAlignment="1">
      <alignment horizontal="center" vertical="center"/>
    </xf>
    <xf numFmtId="0" fontId="7" fillId="16" borderId="0" xfId="0" applyFont="1" applyFill="1" applyBorder="1" applyAlignment="1">
      <alignment horizontal="center" vertical="center"/>
    </xf>
    <xf numFmtId="0" fontId="0" fillId="0" borderId="4" xfId="0" applyBorder="1" applyAlignment="1">
      <alignment horizontal="center" vertical="center" wrapText="1"/>
    </xf>
    <xf numFmtId="0" fontId="0" fillId="0" borderId="0" xfId="0" applyBorder="1" applyAlignment="1">
      <alignment horizontal="center" vertical="center" wrapText="1"/>
    </xf>
    <xf numFmtId="0" fontId="1" fillId="0" borderId="9" xfId="0" applyFont="1" applyBorder="1" applyAlignment="1">
      <alignment horizontal="center" vertical="center"/>
    </xf>
    <xf numFmtId="0" fontId="5" fillId="16" borderId="2" xfId="0" applyFont="1" applyFill="1" applyBorder="1" applyAlignment="1">
      <alignment horizontal="center"/>
    </xf>
    <xf numFmtId="0" fontId="5" fillId="16" borderId="3" xfId="0" applyFont="1" applyFill="1" applyBorder="1" applyAlignment="1">
      <alignment horizontal="center"/>
    </xf>
    <xf numFmtId="0" fontId="5" fillId="16" borderId="24" xfId="0" applyFont="1" applyFill="1" applyBorder="1" applyAlignment="1">
      <alignment horizontal="center"/>
    </xf>
    <xf numFmtId="0" fontId="6" fillId="0" borderId="4" xfId="0" applyNumberFormat="1" applyFont="1" applyBorder="1" applyAlignment="1">
      <alignment horizontal="center" wrapText="1"/>
    </xf>
    <xf numFmtId="0" fontId="6" fillId="0" borderId="0" xfId="0" applyNumberFormat="1" applyFont="1" applyBorder="1" applyAlignment="1">
      <alignment horizontal="center" wrapText="1"/>
    </xf>
    <xf numFmtId="0" fontId="6" fillId="0" borderId="25" xfId="0" applyNumberFormat="1" applyFont="1" applyBorder="1" applyAlignment="1">
      <alignment horizontal="center" wrapText="1"/>
    </xf>
    <xf numFmtId="0" fontId="1" fillId="7" borderId="1" xfId="0" applyFont="1" applyFill="1" applyBorder="1" applyAlignment="1">
      <alignment horizontal="center"/>
    </xf>
    <xf numFmtId="0" fontId="1" fillId="7" borderId="6" xfId="0"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60960</xdr:rowOff>
    </xdr:from>
    <xdr:to>
      <xdr:col>12</xdr:col>
      <xdr:colOff>595230</xdr:colOff>
      <xdr:row>39</xdr:row>
      <xdr:rowOff>15855</xdr:rowOff>
    </xdr:to>
    <xdr:pic>
      <xdr:nvPicPr>
        <xdr:cNvPr id="2" name="Image 1"/>
        <xdr:cNvPicPr>
          <a:picLocks noChangeAspect="1"/>
        </xdr:cNvPicPr>
      </xdr:nvPicPr>
      <xdr:blipFill>
        <a:blip xmlns:r="http://schemas.openxmlformats.org/officeDocument/2006/relationships" r:embed="rId1" cstate="print"/>
        <a:stretch>
          <a:fillRect/>
        </a:stretch>
      </xdr:blipFill>
      <xdr:spPr>
        <a:xfrm>
          <a:off x="76200" y="60960"/>
          <a:ext cx="10028790" cy="7087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60960</xdr:colOff>
      <xdr:row>0</xdr:row>
      <xdr:rowOff>53340</xdr:rowOff>
    </xdr:from>
    <xdr:to>
      <xdr:col>10</xdr:col>
      <xdr:colOff>723900</xdr:colOff>
      <xdr:row>29</xdr:row>
      <xdr:rowOff>114300</xdr:rowOff>
    </xdr:to>
    <xdr:sp macro="" textlink="">
      <xdr:nvSpPr>
        <xdr:cNvPr id="4" name="ZoneTexte 3"/>
        <xdr:cNvSpPr txBox="1"/>
      </xdr:nvSpPr>
      <xdr:spPr>
        <a:xfrm>
          <a:off x="60960" y="53340"/>
          <a:ext cx="8587740" cy="53644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800" b="1" u="sng">
              <a:solidFill>
                <a:schemeClr val="dk1"/>
              </a:solidFill>
              <a:effectLst/>
              <a:latin typeface="+mn-lt"/>
              <a:ea typeface="+mn-ea"/>
              <a:cs typeface="+mn-cs"/>
            </a:rPr>
            <a:t>Synthèse des informations à récolter sur le terrain</a:t>
          </a:r>
          <a:r>
            <a:rPr lang="fr-FR" sz="1800">
              <a:solidFill>
                <a:schemeClr val="dk1"/>
              </a:solidFill>
              <a:effectLst/>
              <a:latin typeface="+mn-lt"/>
              <a:ea typeface="+mn-ea"/>
              <a:cs typeface="+mn-cs"/>
            </a:rPr>
            <a:t> </a:t>
          </a:r>
        </a:p>
        <a:p>
          <a:pPr algn="ctr"/>
          <a:endParaRPr lang="fr-FR" sz="1050">
            <a:solidFill>
              <a:schemeClr val="dk1"/>
            </a:solidFill>
            <a:effectLst/>
            <a:latin typeface="+mn-lt"/>
            <a:ea typeface="+mn-ea"/>
            <a:cs typeface="+mn-cs"/>
          </a:endParaRPr>
        </a:p>
        <a:p>
          <a:endParaRPr lang="fr-FR" sz="1100">
            <a:solidFill>
              <a:schemeClr val="dk1"/>
            </a:solidFill>
            <a:effectLst/>
            <a:latin typeface="+mn-lt"/>
            <a:ea typeface="+mn-ea"/>
            <a:cs typeface="+mn-cs"/>
          </a:endParaRPr>
        </a:p>
        <a:p>
          <a:r>
            <a:rPr lang="fr-FR" sz="1400" u="sng">
              <a:solidFill>
                <a:schemeClr val="dk1"/>
              </a:solidFill>
              <a:effectLst/>
              <a:latin typeface="+mn-lt"/>
              <a:ea typeface="+mn-ea"/>
              <a:cs typeface="+mn-cs"/>
            </a:rPr>
            <a:t>A chaque session de terrain, l’observateur relèvera</a:t>
          </a:r>
          <a:r>
            <a:rPr lang="fr-FR" sz="1400">
              <a:solidFill>
                <a:schemeClr val="dk1"/>
              </a:solidFill>
              <a:effectLst/>
              <a:latin typeface="+mn-lt"/>
              <a:ea typeface="+mn-ea"/>
              <a:cs typeface="+mn-cs"/>
            </a:rPr>
            <a:t> : </a:t>
          </a:r>
        </a:p>
        <a:p>
          <a:endParaRPr lang="fr-FR" sz="1400">
            <a:solidFill>
              <a:schemeClr val="dk1"/>
            </a:solidFill>
            <a:effectLst/>
            <a:latin typeface="+mn-lt"/>
            <a:ea typeface="+mn-ea"/>
            <a:cs typeface="+mn-cs"/>
          </a:endParaRPr>
        </a:p>
        <a:p>
          <a:pPr lvl="0"/>
          <a:r>
            <a:rPr lang="fr-FR" sz="1400">
              <a:solidFill>
                <a:schemeClr val="dk1"/>
              </a:solidFill>
              <a:effectLst/>
              <a:latin typeface="+mn-lt"/>
              <a:ea typeface="+mn-ea"/>
              <a:cs typeface="+mn-cs"/>
            </a:rPr>
            <a:t>- La date</a:t>
          </a:r>
        </a:p>
        <a:p>
          <a:pPr lvl="0"/>
          <a:r>
            <a:rPr lang="fr-FR" sz="1400">
              <a:solidFill>
                <a:schemeClr val="dk1"/>
              </a:solidFill>
              <a:effectLst/>
              <a:latin typeface="+mn-lt"/>
              <a:ea typeface="+mn-ea"/>
              <a:cs typeface="+mn-cs"/>
            </a:rPr>
            <a:t>- L'heure</a:t>
          </a:r>
          <a:r>
            <a:rPr lang="fr-FR" sz="1400" baseline="0">
              <a:solidFill>
                <a:schemeClr val="dk1"/>
              </a:solidFill>
              <a:effectLst/>
              <a:latin typeface="+mn-lt"/>
              <a:ea typeface="+mn-ea"/>
              <a:cs typeface="+mn-cs"/>
            </a:rPr>
            <a:t> de début et de fin de pr</a:t>
          </a:r>
          <a:r>
            <a:rPr lang="fr-FR" sz="1400">
              <a:solidFill>
                <a:schemeClr val="dk1"/>
              </a:solidFill>
              <a:effectLst/>
              <a:latin typeface="+mn-lt"/>
              <a:ea typeface="+mn-ea"/>
              <a:cs typeface="+mn-cs"/>
            </a:rPr>
            <a:t>ospection</a:t>
          </a:r>
        </a:p>
        <a:p>
          <a:pPr lvl="0"/>
          <a:r>
            <a:rPr lang="fr-FR" sz="1400">
              <a:solidFill>
                <a:schemeClr val="dk1"/>
              </a:solidFill>
              <a:effectLst/>
              <a:latin typeface="+mn-lt"/>
              <a:ea typeface="+mn-ea"/>
              <a:cs typeface="+mn-cs"/>
            </a:rPr>
            <a:t>- La Température : 13-15°C ; 16-20 °C ; 21-25°C ; 26-30°C ; 31-35°C : &gt;35°C</a:t>
          </a:r>
        </a:p>
        <a:p>
          <a:r>
            <a:rPr lang="fr-FR" sz="1400">
              <a:solidFill>
                <a:schemeClr val="dk1"/>
              </a:solidFill>
              <a:effectLst/>
              <a:latin typeface="+mn-lt"/>
              <a:ea typeface="+mn-ea"/>
              <a:cs typeface="+mn-cs"/>
            </a:rPr>
            <a:t>- L’ensoleillement</a:t>
          </a:r>
          <a:r>
            <a:rPr lang="fr-FR" sz="1400" baseline="0">
              <a:solidFill>
                <a:schemeClr val="dk1"/>
              </a:solidFill>
              <a:effectLst/>
              <a:latin typeface="+mn-lt"/>
              <a:ea typeface="+mn-ea"/>
              <a:cs typeface="+mn-cs"/>
            </a:rPr>
            <a:t> - </a:t>
          </a:r>
          <a:r>
            <a:rPr lang="fr-FR" sz="1400">
              <a:solidFill>
                <a:schemeClr val="dk1"/>
              </a:solidFill>
              <a:effectLst/>
              <a:latin typeface="+mn-lt"/>
              <a:ea typeface="+mn-ea"/>
              <a:cs typeface="+mn-cs"/>
            </a:rPr>
            <a:t>pourcentage de recouvrement nuageux :</a:t>
          </a:r>
          <a:r>
            <a:rPr lang="fr-FR" sz="1400" baseline="0">
              <a:solidFill>
                <a:schemeClr val="dk1"/>
              </a:solidFill>
              <a:effectLst/>
              <a:latin typeface="+mn-lt"/>
              <a:ea typeface="+mn-ea"/>
              <a:cs typeface="+mn-cs"/>
            </a:rPr>
            <a:t> </a:t>
          </a:r>
          <a:r>
            <a:rPr lang="fr-FR" sz="1400">
              <a:solidFill>
                <a:schemeClr val="dk1"/>
              </a:solidFill>
              <a:effectLst/>
              <a:latin typeface="+mn-lt"/>
              <a:ea typeface="+mn-ea"/>
              <a:cs typeface="+mn-cs"/>
            </a:rPr>
            <a:t> 0-25% 25-50% 50-75% 75-100% </a:t>
          </a:r>
        </a:p>
        <a:p>
          <a:r>
            <a:rPr lang="fr-FR" sz="1400">
              <a:solidFill>
                <a:schemeClr val="dk1"/>
              </a:solidFill>
              <a:effectLst/>
              <a:latin typeface="+mn-lt"/>
              <a:ea typeface="+mn-ea"/>
              <a:cs typeface="+mn-cs"/>
            </a:rPr>
            <a:t>- Vent :  0 Beaufort </a:t>
          </a:r>
          <a:r>
            <a:rPr lang="fr-FR" sz="1100">
              <a:solidFill>
                <a:schemeClr val="dk1"/>
              </a:solidFill>
              <a:effectLst/>
              <a:latin typeface="+mn-lt"/>
              <a:ea typeface="+mn-ea"/>
              <a:cs typeface="+mn-cs"/>
            </a:rPr>
            <a:t>(La fumée des cheminées monte droit) </a:t>
          </a:r>
          <a:r>
            <a:rPr lang="fr-FR" sz="1400">
              <a:solidFill>
                <a:schemeClr val="dk1"/>
              </a:solidFill>
              <a:effectLst/>
              <a:latin typeface="+mn-lt"/>
              <a:ea typeface="+mn-ea"/>
              <a:cs typeface="+mn-cs"/>
            </a:rPr>
            <a:t>; 1 Beaufort </a:t>
          </a:r>
          <a:r>
            <a:rPr lang="fr-FR" sz="1100">
              <a:solidFill>
                <a:schemeClr val="dk1"/>
              </a:solidFill>
              <a:effectLst/>
              <a:latin typeface="+mn-lt"/>
              <a:ea typeface="+mn-ea"/>
              <a:cs typeface="+mn-cs"/>
            </a:rPr>
            <a:t>(très légère brise. La fumée des cheminées indique la direction du vent. 1 à 5 km/h)</a:t>
          </a:r>
          <a:r>
            <a:rPr lang="fr-FR" sz="1400" baseline="0">
              <a:solidFill>
                <a:schemeClr val="dk1"/>
              </a:solidFill>
              <a:effectLst/>
              <a:latin typeface="+mn-lt"/>
              <a:ea typeface="+mn-ea"/>
              <a:cs typeface="+mn-cs"/>
            </a:rPr>
            <a:t> ; 2 </a:t>
          </a:r>
          <a:r>
            <a:rPr lang="fr-FR" sz="1400">
              <a:solidFill>
                <a:schemeClr val="dk1"/>
              </a:solidFill>
              <a:effectLst/>
              <a:latin typeface="+mn-lt"/>
              <a:ea typeface="+mn-ea"/>
              <a:cs typeface="+mn-cs"/>
            </a:rPr>
            <a:t>Beaufort </a:t>
          </a:r>
          <a:r>
            <a:rPr lang="fr-FR" sz="1100">
              <a:solidFill>
                <a:schemeClr val="dk1"/>
              </a:solidFill>
              <a:effectLst/>
              <a:latin typeface="+mn-lt"/>
              <a:ea typeface="+mn-ea"/>
              <a:cs typeface="+mn-cs"/>
            </a:rPr>
            <a:t>(Légère brise. On sent le vent sur le visage, les feuilles bougent. 6 à 11 km/h)</a:t>
          </a:r>
          <a:r>
            <a:rPr lang="fr-FR" sz="1400">
              <a:solidFill>
                <a:schemeClr val="dk1"/>
              </a:solidFill>
              <a:effectLst/>
              <a:latin typeface="+mn-lt"/>
              <a:ea typeface="+mn-ea"/>
              <a:cs typeface="+mn-cs"/>
            </a:rPr>
            <a:t> ; 3 Beaufort </a:t>
          </a:r>
          <a:r>
            <a:rPr lang="fr-FR" sz="1100">
              <a:solidFill>
                <a:schemeClr val="dk1"/>
              </a:solidFill>
              <a:effectLst/>
              <a:latin typeface="+mn-lt"/>
              <a:ea typeface="+mn-ea"/>
              <a:cs typeface="+mn-cs"/>
            </a:rPr>
            <a:t>(Petite brise. Les drapeaux flottent, les feuilles sont sans cesse en mouvement. 12 à 19 km/h) </a:t>
          </a:r>
          <a:r>
            <a:rPr lang="fr-FR" sz="1400">
              <a:solidFill>
                <a:schemeClr val="dk1"/>
              </a:solidFill>
              <a:effectLst/>
              <a:latin typeface="+mn-lt"/>
              <a:ea typeface="+mn-ea"/>
              <a:cs typeface="+mn-cs"/>
            </a:rPr>
            <a:t> ; 4 Beaufort </a:t>
          </a:r>
          <a:r>
            <a:rPr lang="fr-FR" sz="1100">
              <a:solidFill>
                <a:schemeClr val="dk1"/>
              </a:solidFill>
              <a:effectLst/>
              <a:latin typeface="+mn-lt"/>
              <a:ea typeface="+mn-ea"/>
              <a:cs typeface="+mn-cs"/>
            </a:rPr>
            <a:t>(Jolie brise. Les poussières s'envolent et les petites branches ne cessent de bouger. 20 à 28 km/h) </a:t>
          </a:r>
          <a:r>
            <a:rPr lang="fr-FR" sz="1400">
              <a:solidFill>
                <a:schemeClr val="dk1"/>
              </a:solidFill>
              <a:effectLst/>
              <a:latin typeface="+mn-lt"/>
              <a:ea typeface="+mn-ea"/>
              <a:cs typeface="+mn-cs"/>
            </a:rPr>
            <a:t>; 5 Beaufort </a:t>
          </a:r>
          <a:r>
            <a:rPr lang="fr-FR" sz="1100">
              <a:solidFill>
                <a:schemeClr val="dk1"/>
              </a:solidFill>
              <a:effectLst/>
              <a:latin typeface="+mn-lt"/>
              <a:ea typeface="+mn-ea"/>
              <a:cs typeface="+mn-cs"/>
            </a:rPr>
            <a:t>(Bonne brise. Les petits arbres balancent, les sommets des arbres s'agitent. 29 à 38 km/h)</a:t>
          </a:r>
          <a:endParaRPr lang="fr-FR" sz="1400">
            <a:solidFill>
              <a:schemeClr val="dk1"/>
            </a:solidFill>
            <a:effectLst/>
            <a:latin typeface="+mn-lt"/>
            <a:ea typeface="+mn-ea"/>
            <a:cs typeface="+mn-cs"/>
          </a:endParaRPr>
        </a:p>
        <a:p>
          <a:pPr lvl="0"/>
          <a:endParaRPr lang="fr-FR" sz="1400">
            <a:solidFill>
              <a:schemeClr val="dk1"/>
            </a:solidFill>
            <a:effectLst/>
            <a:latin typeface="+mn-lt"/>
            <a:ea typeface="+mn-ea"/>
            <a:cs typeface="+mn-cs"/>
          </a:endParaRPr>
        </a:p>
        <a:p>
          <a:r>
            <a:rPr lang="fr-FR" sz="1400" u="sng">
              <a:solidFill>
                <a:schemeClr val="dk1"/>
              </a:solidFill>
              <a:effectLst/>
              <a:latin typeface="+mn-lt"/>
              <a:ea typeface="+mn-ea"/>
              <a:cs typeface="+mn-cs"/>
            </a:rPr>
            <a:t>Pour chaque espèce, indiquer</a:t>
          </a:r>
          <a:r>
            <a:rPr lang="fr-FR" sz="1400">
              <a:solidFill>
                <a:schemeClr val="dk1"/>
              </a:solidFill>
              <a:effectLst/>
              <a:latin typeface="+mn-lt"/>
              <a:ea typeface="+mn-ea"/>
              <a:cs typeface="+mn-cs"/>
            </a:rPr>
            <a:t> : </a:t>
          </a:r>
        </a:p>
        <a:p>
          <a:endParaRPr lang="fr-FR" sz="1400">
            <a:solidFill>
              <a:schemeClr val="dk1"/>
            </a:solidFill>
            <a:effectLst/>
            <a:latin typeface="+mn-lt"/>
            <a:ea typeface="+mn-ea"/>
            <a:cs typeface="+mn-cs"/>
          </a:endParaRPr>
        </a:p>
        <a:p>
          <a:pPr lvl="0"/>
          <a:r>
            <a:rPr lang="fr-FR" sz="1400">
              <a:solidFill>
                <a:schemeClr val="dk1"/>
              </a:solidFill>
              <a:effectLst/>
              <a:latin typeface="+mn-lt"/>
              <a:ea typeface="+mn-ea"/>
              <a:cs typeface="+mn-cs"/>
            </a:rPr>
            <a:t>- La méthode de relevé des imagos (A vue et aux jumelles ; Par capture)</a:t>
          </a:r>
        </a:p>
        <a:p>
          <a:pPr lvl="0"/>
          <a:r>
            <a:rPr lang="fr-FR" sz="1400">
              <a:solidFill>
                <a:schemeClr val="dk1"/>
              </a:solidFill>
              <a:effectLst/>
              <a:latin typeface="+mn-lt"/>
              <a:ea typeface="+mn-ea"/>
              <a:cs typeface="+mn-cs"/>
            </a:rPr>
            <a:t>- L’espèce observée ou les groupes d’espèces observées</a:t>
          </a:r>
        </a:p>
        <a:p>
          <a:pPr lvl="0"/>
          <a:r>
            <a:rPr lang="fr-FR" sz="1400">
              <a:solidFill>
                <a:schemeClr val="dk1"/>
              </a:solidFill>
              <a:effectLst/>
              <a:latin typeface="+mn-lt"/>
              <a:ea typeface="+mn-ea"/>
              <a:cs typeface="+mn-cs"/>
            </a:rPr>
            <a:t>	- Soit la présence de l’espèce (ou du groupement d’espèces)</a:t>
          </a:r>
        </a:p>
        <a:p>
          <a:pPr lvl="0"/>
          <a:r>
            <a:rPr lang="fr-FR" sz="1400">
              <a:solidFill>
                <a:schemeClr val="dk1"/>
              </a:solidFill>
              <a:effectLst/>
              <a:latin typeface="+mn-lt"/>
              <a:ea typeface="+mn-ea"/>
              <a:cs typeface="+mn-cs"/>
            </a:rPr>
            <a:t>	- Soit des fourchettes d’abondance  (1 ; 2 à 10 ; 11 à 50 ; &gt;50 individus)</a:t>
          </a:r>
        </a:p>
        <a:p>
          <a:pPr lvl="0"/>
          <a:r>
            <a:rPr lang="fr-FR" sz="1400">
              <a:solidFill>
                <a:schemeClr val="dk1"/>
              </a:solidFill>
              <a:effectLst/>
              <a:latin typeface="+mn-lt"/>
              <a:ea typeface="+mn-ea"/>
              <a:cs typeface="+mn-cs"/>
            </a:rPr>
            <a:t>	- Soit le comptage des différents individus observés par espèce</a:t>
          </a:r>
        </a:p>
        <a:p>
          <a:pPr lvl="0"/>
          <a:r>
            <a:rPr lang="fr-FR" sz="1400">
              <a:solidFill>
                <a:schemeClr val="dk1"/>
              </a:solidFill>
              <a:effectLst/>
              <a:latin typeface="+mn-lt"/>
              <a:ea typeface="+mn-ea"/>
              <a:cs typeface="+mn-cs"/>
            </a:rPr>
            <a:t>- Les indices</a:t>
          </a:r>
          <a:r>
            <a:rPr lang="fr-FR" sz="1400" baseline="0">
              <a:solidFill>
                <a:schemeClr val="dk1"/>
              </a:solidFill>
              <a:effectLst/>
              <a:latin typeface="+mn-lt"/>
              <a:ea typeface="+mn-ea"/>
              <a:cs typeface="+mn-cs"/>
            </a:rPr>
            <a:t> de reproduction : </a:t>
          </a:r>
          <a:r>
            <a:rPr lang="fr-FR" sz="1400">
              <a:solidFill>
                <a:schemeClr val="dk1"/>
              </a:solidFill>
              <a:effectLst/>
              <a:latin typeface="+mn-lt"/>
              <a:ea typeface="+mn-ea"/>
              <a:cs typeface="+mn-cs"/>
            </a:rPr>
            <a:t>comportements d'appétence sexuelle (territorialité, poursuite, etc.), les tandems, les accouplements, les pontes, la présence</a:t>
          </a:r>
          <a:r>
            <a:rPr lang="fr-FR" sz="1400" baseline="0">
              <a:solidFill>
                <a:schemeClr val="dk1"/>
              </a:solidFill>
              <a:effectLst/>
              <a:latin typeface="+mn-lt"/>
              <a:ea typeface="+mn-ea"/>
              <a:cs typeface="+mn-cs"/>
            </a:rPr>
            <a:t> des exuvies ou des larves</a:t>
          </a:r>
          <a:endParaRPr lang="fr-FR" sz="1400">
            <a:solidFill>
              <a:schemeClr val="dk1"/>
            </a:solidFill>
            <a:effectLst/>
            <a:latin typeface="+mn-lt"/>
            <a:ea typeface="+mn-ea"/>
            <a:cs typeface="+mn-cs"/>
          </a:endParaRPr>
        </a:p>
        <a:p>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38100</xdr:colOff>
      <xdr:row>11</xdr:row>
      <xdr:rowOff>137160</xdr:rowOff>
    </xdr:from>
    <xdr:to>
      <xdr:col>6</xdr:col>
      <xdr:colOff>0</xdr:colOff>
      <xdr:row>17</xdr:row>
      <xdr:rowOff>152400</xdr:rowOff>
    </xdr:to>
    <xdr:sp macro="" textlink="">
      <xdr:nvSpPr>
        <xdr:cNvPr id="2" name="ZoneTexte 1"/>
        <xdr:cNvSpPr txBox="1"/>
      </xdr:nvSpPr>
      <xdr:spPr>
        <a:xfrm>
          <a:off x="6126480" y="2849880"/>
          <a:ext cx="1181100" cy="111252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fr-FR" sz="1000">
              <a:solidFill>
                <a:schemeClr val="dk1"/>
              </a:solidFill>
              <a:latin typeface="+mn-lt"/>
              <a:ea typeface="+mn-ea"/>
              <a:cs typeface="+mn-cs"/>
            </a:rPr>
            <a:t>Les fourchettes d'abondance sont : </a:t>
          </a:r>
        </a:p>
        <a:p>
          <a:pPr marL="0" indent="0"/>
          <a:r>
            <a:rPr lang="fr-FR" sz="1000">
              <a:solidFill>
                <a:schemeClr val="dk1"/>
              </a:solidFill>
              <a:latin typeface="+mn-lt"/>
              <a:ea typeface="+mn-ea"/>
              <a:cs typeface="+mn-cs"/>
            </a:rPr>
            <a:t>- 1</a:t>
          </a:r>
        </a:p>
        <a:p>
          <a:pPr marL="0" indent="0"/>
          <a:r>
            <a:rPr lang="fr-FR" sz="1000">
              <a:solidFill>
                <a:schemeClr val="dk1"/>
              </a:solidFill>
              <a:latin typeface="+mn-lt"/>
              <a:ea typeface="+mn-ea"/>
              <a:cs typeface="+mn-cs"/>
            </a:rPr>
            <a:t>- 2 à 10</a:t>
          </a:r>
        </a:p>
        <a:p>
          <a:pPr marL="0" indent="0"/>
          <a:r>
            <a:rPr lang="fr-FR" sz="1000">
              <a:solidFill>
                <a:schemeClr val="dk1"/>
              </a:solidFill>
              <a:latin typeface="+mn-lt"/>
              <a:ea typeface="+mn-ea"/>
              <a:cs typeface="+mn-cs"/>
            </a:rPr>
            <a:t>- 11 à 50</a:t>
          </a:r>
        </a:p>
        <a:p>
          <a:pPr marL="0" indent="0"/>
          <a:r>
            <a:rPr lang="fr-FR" sz="1000">
              <a:solidFill>
                <a:schemeClr val="dk1"/>
              </a:solidFill>
              <a:latin typeface="+mn-lt"/>
              <a:ea typeface="+mn-ea"/>
              <a:cs typeface="+mn-cs"/>
            </a:rPr>
            <a:t>- &gt;50</a:t>
          </a:r>
        </a:p>
      </xdr:txBody>
    </xdr:sp>
    <xdr:clientData/>
  </xdr:twoCellAnchor>
  <xdr:twoCellAnchor>
    <xdr:from>
      <xdr:col>6</xdr:col>
      <xdr:colOff>167640</xdr:colOff>
      <xdr:row>13</xdr:row>
      <xdr:rowOff>114300</xdr:rowOff>
    </xdr:from>
    <xdr:to>
      <xdr:col>6</xdr:col>
      <xdr:colOff>1013460</xdr:colOff>
      <xdr:row>17</xdr:row>
      <xdr:rowOff>114300</xdr:rowOff>
    </xdr:to>
    <xdr:sp macro="" textlink="">
      <xdr:nvSpPr>
        <xdr:cNvPr id="3" name="ZoneTexte 2"/>
        <xdr:cNvSpPr txBox="1"/>
      </xdr:nvSpPr>
      <xdr:spPr>
        <a:xfrm>
          <a:off x="7475220" y="3185160"/>
          <a:ext cx="845820" cy="73152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fr-FR" sz="1000">
              <a:solidFill>
                <a:schemeClr val="dk1"/>
              </a:solidFill>
              <a:latin typeface="+mn-lt"/>
              <a:ea typeface="+mn-ea"/>
              <a:cs typeface="+mn-cs"/>
            </a:rPr>
            <a:t>Indiquer le nombre d'individus observés</a:t>
          </a:r>
        </a:p>
      </xdr:txBody>
    </xdr:sp>
    <xdr:clientData/>
  </xdr:twoCellAnchor>
  <xdr:twoCellAnchor>
    <xdr:from>
      <xdr:col>4</xdr:col>
      <xdr:colOff>114300</xdr:colOff>
      <xdr:row>14</xdr:row>
      <xdr:rowOff>76200</xdr:rowOff>
    </xdr:from>
    <xdr:to>
      <xdr:col>4</xdr:col>
      <xdr:colOff>1097280</xdr:colOff>
      <xdr:row>17</xdr:row>
      <xdr:rowOff>91440</xdr:rowOff>
    </xdr:to>
    <xdr:sp macro="" textlink="">
      <xdr:nvSpPr>
        <xdr:cNvPr id="4" name="ZoneTexte 3"/>
        <xdr:cNvSpPr txBox="1"/>
      </xdr:nvSpPr>
      <xdr:spPr>
        <a:xfrm>
          <a:off x="4983480" y="3329940"/>
          <a:ext cx="982980" cy="56388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fr-FR" sz="1000">
              <a:solidFill>
                <a:schemeClr val="dk1"/>
              </a:solidFill>
              <a:latin typeface="+mn-lt"/>
              <a:ea typeface="+mn-ea"/>
              <a:cs typeface="+mn-cs"/>
            </a:rPr>
            <a:t>Relevé de la présence uniquement</a:t>
          </a:r>
        </a:p>
      </xdr:txBody>
    </xdr:sp>
    <xdr:clientData/>
  </xdr:twoCellAnchor>
  <xdr:twoCellAnchor>
    <xdr:from>
      <xdr:col>0</xdr:col>
      <xdr:colOff>167640</xdr:colOff>
      <xdr:row>13</xdr:row>
      <xdr:rowOff>152400</xdr:rowOff>
    </xdr:from>
    <xdr:to>
      <xdr:col>1</xdr:col>
      <xdr:colOff>868680</xdr:colOff>
      <xdr:row>17</xdr:row>
      <xdr:rowOff>15240</xdr:rowOff>
    </xdr:to>
    <xdr:sp macro="" textlink="">
      <xdr:nvSpPr>
        <xdr:cNvPr id="5" name="ZoneTexte 4"/>
        <xdr:cNvSpPr txBox="1"/>
      </xdr:nvSpPr>
      <xdr:spPr>
        <a:xfrm>
          <a:off x="167640" y="3230880"/>
          <a:ext cx="2301240" cy="59436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t>Les méthodes</a:t>
          </a:r>
          <a:r>
            <a:rPr lang="fr-FR" sz="1000" baseline="0"/>
            <a:t> de relevés possibles sont : </a:t>
          </a:r>
        </a:p>
        <a:p>
          <a:r>
            <a:rPr lang="fr-FR" sz="1000" baseline="0"/>
            <a:t>- à vue et aux jumelles</a:t>
          </a:r>
        </a:p>
        <a:p>
          <a:r>
            <a:rPr lang="fr-FR" sz="1000" baseline="0"/>
            <a:t>- par capture</a:t>
          </a:r>
        </a:p>
      </xdr:txBody>
    </xdr:sp>
    <xdr:clientData/>
  </xdr:twoCellAnchor>
  <xdr:twoCellAnchor>
    <xdr:from>
      <xdr:col>2</xdr:col>
      <xdr:colOff>15240</xdr:colOff>
      <xdr:row>13</xdr:row>
      <xdr:rowOff>160020</xdr:rowOff>
    </xdr:from>
    <xdr:to>
      <xdr:col>3</xdr:col>
      <xdr:colOff>1082040</xdr:colOff>
      <xdr:row>17</xdr:row>
      <xdr:rowOff>30480</xdr:rowOff>
    </xdr:to>
    <xdr:sp macro="" textlink="">
      <xdr:nvSpPr>
        <xdr:cNvPr id="6" name="ZoneTexte 5"/>
        <xdr:cNvSpPr txBox="1"/>
      </xdr:nvSpPr>
      <xdr:spPr>
        <a:xfrm>
          <a:off x="2705100" y="3779520"/>
          <a:ext cx="2156460" cy="60198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fr-FR" sz="1000">
              <a:solidFill>
                <a:schemeClr val="dk1"/>
              </a:solidFill>
              <a:latin typeface="+mn-lt"/>
              <a:ea typeface="+mn-ea"/>
              <a:cs typeface="+mn-cs"/>
            </a:rPr>
            <a:t>Identification des espèces ou par regroupement d'espèces (se reporter au document y faisant référence)</a:t>
          </a:r>
        </a:p>
      </xdr:txBody>
    </xdr:sp>
    <xdr:clientData/>
  </xdr:twoCellAnchor>
  <xdr:twoCellAnchor>
    <xdr:from>
      <xdr:col>7</xdr:col>
      <xdr:colOff>137160</xdr:colOff>
      <xdr:row>9</xdr:row>
      <xdr:rowOff>99060</xdr:rowOff>
    </xdr:from>
    <xdr:to>
      <xdr:col>7</xdr:col>
      <xdr:colOff>1838960</xdr:colOff>
      <xdr:row>17</xdr:row>
      <xdr:rowOff>114300</xdr:rowOff>
    </xdr:to>
    <xdr:sp macro="" textlink="">
      <xdr:nvSpPr>
        <xdr:cNvPr id="8" name="ZoneTexte 7"/>
        <xdr:cNvSpPr txBox="1"/>
      </xdr:nvSpPr>
      <xdr:spPr>
        <a:xfrm>
          <a:off x="8663940" y="2438400"/>
          <a:ext cx="1701800" cy="166116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dk1"/>
              </a:solidFill>
              <a:effectLst/>
              <a:latin typeface="+mn-lt"/>
              <a:ea typeface="+mn-ea"/>
              <a:cs typeface="+mn-cs"/>
            </a:rPr>
            <a:t>- comportements d'appétence sexuelle (territorialité, poursuite, etc.), </a:t>
          </a:r>
        </a:p>
        <a:p>
          <a:r>
            <a:rPr lang="fr-FR" sz="1100">
              <a:solidFill>
                <a:schemeClr val="dk1"/>
              </a:solidFill>
              <a:effectLst/>
              <a:latin typeface="+mn-lt"/>
              <a:ea typeface="+mn-ea"/>
              <a:cs typeface="+mn-cs"/>
            </a:rPr>
            <a:t>- tandems, </a:t>
          </a:r>
        </a:p>
        <a:p>
          <a:r>
            <a:rPr lang="fr-FR" sz="1100">
              <a:solidFill>
                <a:schemeClr val="dk1"/>
              </a:solidFill>
              <a:effectLst/>
              <a:latin typeface="+mn-lt"/>
              <a:ea typeface="+mn-ea"/>
              <a:cs typeface="+mn-cs"/>
            </a:rPr>
            <a:t>- accouplements </a:t>
          </a:r>
        </a:p>
        <a:p>
          <a:r>
            <a:rPr lang="fr-FR" sz="1100">
              <a:solidFill>
                <a:schemeClr val="dk1"/>
              </a:solidFill>
              <a:effectLst/>
              <a:latin typeface="+mn-lt"/>
              <a:ea typeface="+mn-ea"/>
              <a:cs typeface="+mn-cs"/>
            </a:rPr>
            <a:t>- pontes</a:t>
          </a:r>
        </a:p>
        <a:p>
          <a:r>
            <a:rPr lang="fr-FR" sz="1100">
              <a:solidFill>
                <a:schemeClr val="dk1"/>
              </a:solidFill>
              <a:effectLst/>
              <a:latin typeface="+mn-lt"/>
              <a:ea typeface="+mn-ea"/>
              <a:cs typeface="+mn-cs"/>
            </a:rPr>
            <a:t>- présence</a:t>
          </a:r>
          <a:r>
            <a:rPr lang="fr-FR" sz="1100" baseline="0">
              <a:solidFill>
                <a:schemeClr val="dk1"/>
              </a:solidFill>
              <a:effectLst/>
              <a:latin typeface="+mn-lt"/>
              <a:ea typeface="+mn-ea"/>
              <a:cs typeface="+mn-cs"/>
            </a:rPr>
            <a:t> d'exuvies</a:t>
          </a:r>
        </a:p>
        <a:p>
          <a:r>
            <a:rPr lang="fr-FR" sz="1000">
              <a:effectLst/>
            </a:rPr>
            <a:t>- présence</a:t>
          </a:r>
          <a:r>
            <a:rPr lang="fr-FR" sz="1000" baseline="0">
              <a:effectLst/>
            </a:rPr>
            <a:t> de larves</a:t>
          </a:r>
          <a:endParaRPr lang="fr-FR" sz="1000">
            <a:effectLst/>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
  <sheetViews>
    <sheetView tabSelected="1" view="pageBreakPreview" zoomScale="60" zoomScaleNormal="100" workbookViewId="0">
      <selection activeCell="N19" sqref="N19"/>
    </sheetView>
  </sheetViews>
  <sheetFormatPr baseColWidth="10" defaultColWidth="11.5703125" defaultRowHeight="15"/>
  <cols>
    <col min="1" max="16384" width="11.5703125" style="14"/>
  </cols>
  <sheetData/>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dimension ref="A1:K25"/>
  <sheetViews>
    <sheetView zoomScaleNormal="100" workbookViewId="0">
      <selection activeCell="M17" sqref="M17"/>
    </sheetView>
  </sheetViews>
  <sheetFormatPr baseColWidth="10" defaultColWidth="11.5703125" defaultRowHeight="15"/>
  <cols>
    <col min="1" max="16384" width="11.5703125" style="14"/>
  </cols>
  <sheetData>
    <row r="1" spans="1:11">
      <c r="A1" s="76"/>
      <c r="B1" s="76"/>
      <c r="C1" s="76"/>
      <c r="D1" s="76"/>
      <c r="E1" s="76"/>
      <c r="F1" s="76"/>
      <c r="G1" s="76"/>
      <c r="H1" s="76"/>
      <c r="I1" s="76"/>
      <c r="J1" s="76"/>
      <c r="K1" s="76"/>
    </row>
    <row r="2" spans="1:11">
      <c r="A2" s="76"/>
      <c r="B2" s="76"/>
      <c r="C2" s="76"/>
      <c r="D2" s="76"/>
      <c r="E2" s="76"/>
      <c r="F2" s="76"/>
      <c r="G2" s="76"/>
      <c r="H2" s="76"/>
      <c r="I2" s="76"/>
      <c r="J2" s="76"/>
      <c r="K2" s="76"/>
    </row>
    <row r="3" spans="1:11">
      <c r="A3" s="76"/>
      <c r="B3" s="76"/>
      <c r="C3" s="76"/>
      <c r="D3" s="76"/>
      <c r="E3" s="76"/>
      <c r="F3" s="76"/>
      <c r="G3" s="76"/>
      <c r="H3" s="76"/>
      <c r="I3" s="76"/>
      <c r="J3" s="76"/>
      <c r="K3" s="76"/>
    </row>
    <row r="4" spans="1:11">
      <c r="A4" s="76"/>
      <c r="B4" s="76"/>
      <c r="C4" s="76"/>
      <c r="D4" s="76"/>
      <c r="E4" s="76"/>
      <c r="F4" s="76"/>
      <c r="G4" s="76"/>
      <c r="H4" s="76"/>
      <c r="I4" s="76"/>
      <c r="J4" s="76"/>
      <c r="K4" s="76"/>
    </row>
    <row r="5" spans="1:11">
      <c r="A5" s="76"/>
      <c r="B5" s="76"/>
      <c r="C5" s="76"/>
      <c r="D5" s="76"/>
      <c r="E5" s="76"/>
      <c r="F5" s="76"/>
      <c r="G5" s="76"/>
      <c r="H5" s="76"/>
      <c r="I5" s="76"/>
      <c r="J5" s="76"/>
      <c r="K5" s="76"/>
    </row>
    <row r="6" spans="1:11">
      <c r="A6" s="76"/>
      <c r="B6" s="76"/>
      <c r="C6" s="76"/>
      <c r="D6" s="76"/>
      <c r="E6" s="76"/>
      <c r="F6" s="76"/>
      <c r="G6" s="76"/>
      <c r="H6" s="76"/>
      <c r="I6" s="76"/>
      <c r="J6" s="76"/>
      <c r="K6" s="76"/>
    </row>
    <row r="7" spans="1:11">
      <c r="A7" s="76"/>
      <c r="B7" s="76"/>
      <c r="C7" s="76"/>
      <c r="D7" s="76"/>
      <c r="E7" s="76"/>
      <c r="F7" s="76"/>
      <c r="G7" s="76"/>
      <c r="H7" s="76"/>
      <c r="I7" s="76"/>
      <c r="J7" s="76"/>
      <c r="K7" s="76"/>
    </row>
    <row r="8" spans="1:11">
      <c r="A8" s="76"/>
      <c r="B8" s="76"/>
      <c r="C8" s="76"/>
      <c r="D8" s="76"/>
      <c r="E8" s="76"/>
      <c r="F8" s="76"/>
      <c r="G8" s="76"/>
      <c r="H8" s="76"/>
      <c r="I8" s="76"/>
      <c r="J8" s="76"/>
      <c r="K8" s="76"/>
    </row>
    <row r="9" spans="1:11">
      <c r="A9" s="76"/>
      <c r="B9" s="76"/>
      <c r="C9" s="76"/>
      <c r="D9" s="76"/>
      <c r="E9" s="76"/>
      <c r="F9" s="76"/>
      <c r="G9" s="76"/>
      <c r="H9" s="76"/>
      <c r="I9" s="76"/>
      <c r="J9" s="76"/>
      <c r="K9" s="76"/>
    </row>
    <row r="10" spans="1:11">
      <c r="A10" s="76"/>
      <c r="B10" s="76"/>
      <c r="C10" s="76"/>
      <c r="D10" s="76"/>
      <c r="E10" s="76"/>
      <c r="F10" s="76"/>
      <c r="G10" s="76"/>
      <c r="H10" s="76"/>
      <c r="I10" s="76"/>
      <c r="J10" s="76"/>
      <c r="K10" s="76"/>
    </row>
    <row r="11" spans="1:11">
      <c r="A11" s="76"/>
      <c r="B11" s="76"/>
      <c r="C11" s="76"/>
      <c r="D11" s="76"/>
      <c r="E11" s="76"/>
      <c r="F11" s="76"/>
      <c r="G11" s="76"/>
      <c r="H11" s="76"/>
      <c r="I11" s="76"/>
      <c r="J11" s="76"/>
      <c r="K11" s="76"/>
    </row>
    <row r="12" spans="1:11">
      <c r="A12" s="76"/>
      <c r="B12" s="76"/>
      <c r="C12" s="76"/>
      <c r="D12" s="76"/>
      <c r="E12" s="76"/>
      <c r="F12" s="76"/>
      <c r="G12" s="76"/>
      <c r="H12" s="76"/>
      <c r="I12" s="76"/>
      <c r="J12" s="76"/>
      <c r="K12" s="76"/>
    </row>
    <row r="13" spans="1:11">
      <c r="A13" s="76"/>
      <c r="B13" s="76"/>
      <c r="C13" s="76"/>
      <c r="D13" s="76"/>
      <c r="E13" s="76"/>
      <c r="F13" s="76"/>
      <c r="G13" s="76"/>
      <c r="H13" s="76"/>
      <c r="I13" s="76"/>
      <c r="J13" s="76"/>
      <c r="K13" s="76"/>
    </row>
    <row r="14" spans="1:11">
      <c r="A14" s="76"/>
      <c r="B14" s="76"/>
      <c r="C14" s="76"/>
      <c r="D14" s="76"/>
      <c r="E14" s="76"/>
      <c r="F14" s="76"/>
      <c r="G14" s="76"/>
      <c r="H14" s="76"/>
      <c r="I14" s="76"/>
      <c r="J14" s="76"/>
      <c r="K14" s="76"/>
    </row>
    <row r="15" spans="1:11">
      <c r="A15" s="76"/>
      <c r="B15" s="76"/>
      <c r="C15" s="76"/>
      <c r="D15" s="76"/>
      <c r="E15" s="76"/>
      <c r="F15" s="76"/>
      <c r="G15" s="76"/>
      <c r="H15" s="76"/>
      <c r="I15" s="76"/>
      <c r="J15" s="76"/>
      <c r="K15" s="76"/>
    </row>
    <row r="16" spans="1:11">
      <c r="A16" s="76"/>
      <c r="B16" s="76"/>
      <c r="C16" s="76"/>
      <c r="D16" s="76"/>
      <c r="E16" s="76"/>
      <c r="F16" s="76"/>
      <c r="G16" s="76"/>
      <c r="H16" s="76"/>
      <c r="I16" s="76"/>
      <c r="J16" s="76"/>
      <c r="K16" s="76"/>
    </row>
    <row r="17" spans="1:11">
      <c r="A17" s="76"/>
      <c r="B17" s="76"/>
      <c r="C17" s="76"/>
      <c r="D17" s="76"/>
      <c r="E17" s="76"/>
      <c r="F17" s="76"/>
      <c r="G17" s="76"/>
      <c r="H17" s="76"/>
      <c r="I17" s="76"/>
      <c r="J17" s="76"/>
      <c r="K17" s="76"/>
    </row>
    <row r="18" spans="1:11">
      <c r="A18" s="76"/>
      <c r="B18" s="76"/>
      <c r="C18" s="76"/>
      <c r="D18" s="76"/>
      <c r="E18" s="76"/>
      <c r="F18" s="76"/>
      <c r="G18" s="76"/>
      <c r="H18" s="76"/>
      <c r="I18" s="76"/>
      <c r="J18" s="76"/>
      <c r="K18" s="76"/>
    </row>
    <row r="19" spans="1:11">
      <c r="A19" s="76"/>
      <c r="B19" s="76"/>
      <c r="C19" s="76"/>
      <c r="D19" s="76"/>
      <c r="E19" s="76"/>
      <c r="F19" s="76"/>
      <c r="G19" s="76"/>
      <c r="H19" s="76"/>
      <c r="I19" s="76"/>
      <c r="J19" s="76"/>
      <c r="K19" s="76"/>
    </row>
    <row r="20" spans="1:11">
      <c r="A20" s="76"/>
      <c r="B20" s="76"/>
      <c r="C20" s="76"/>
      <c r="D20" s="76"/>
      <c r="E20" s="76"/>
      <c r="F20" s="76"/>
      <c r="G20" s="76"/>
      <c r="H20" s="76"/>
      <c r="I20" s="76"/>
      <c r="J20" s="76"/>
      <c r="K20" s="76"/>
    </row>
    <row r="21" spans="1:11">
      <c r="A21" s="76"/>
      <c r="B21" s="76"/>
      <c r="C21" s="76"/>
      <c r="D21" s="76"/>
      <c r="E21" s="76"/>
      <c r="F21" s="76"/>
      <c r="G21" s="76"/>
      <c r="H21" s="76"/>
      <c r="I21" s="76"/>
      <c r="J21" s="76"/>
      <c r="K21" s="76"/>
    </row>
    <row r="22" spans="1:11">
      <c r="A22" s="76"/>
      <c r="B22" s="76"/>
      <c r="C22" s="76"/>
      <c r="D22" s="76"/>
      <c r="E22" s="76"/>
      <c r="F22" s="76"/>
      <c r="G22" s="76"/>
      <c r="H22" s="76"/>
      <c r="I22" s="76"/>
      <c r="J22" s="76"/>
      <c r="K22" s="76"/>
    </row>
    <row r="23" spans="1:11">
      <c r="A23" s="76"/>
      <c r="B23" s="76"/>
      <c r="C23" s="76"/>
      <c r="D23" s="76"/>
      <c r="E23" s="76"/>
      <c r="F23" s="76"/>
      <c r="G23" s="76"/>
      <c r="H23" s="76"/>
      <c r="I23" s="76"/>
      <c r="J23" s="76"/>
      <c r="K23" s="76"/>
    </row>
    <row r="24" spans="1:11">
      <c r="A24" s="76"/>
      <c r="B24" s="76"/>
      <c r="C24" s="76"/>
      <c r="D24" s="76"/>
      <c r="E24" s="76"/>
      <c r="F24" s="76"/>
      <c r="G24" s="76"/>
      <c r="H24" s="76"/>
      <c r="I24" s="76"/>
      <c r="J24" s="76"/>
      <c r="K24" s="76"/>
    </row>
    <row r="25" spans="1:11">
      <c r="A25" s="76"/>
      <c r="B25" s="76"/>
      <c r="C25" s="76"/>
      <c r="D25" s="76"/>
      <c r="E25" s="76"/>
      <c r="F25" s="76"/>
      <c r="G25" s="76"/>
      <c r="H25" s="76"/>
      <c r="I25" s="76"/>
      <c r="J25" s="76"/>
      <c r="K25" s="76"/>
    </row>
  </sheetData>
  <mergeCells count="1">
    <mergeCell ref="A1:K25"/>
  </mergeCells>
  <pageMargins left="0.70866141732283472" right="0.70866141732283472" top="0.74803149606299213" bottom="0.74803149606299213" header="0.31496062992125984" footer="0.31496062992125984"/>
  <pageSetup paperSize="9" scale="70" orientation="portrait" r:id="rId1"/>
  <drawing r:id="rId2"/>
</worksheet>
</file>

<file path=xl/worksheets/sheet3.xml><?xml version="1.0" encoding="utf-8"?>
<worksheet xmlns="http://schemas.openxmlformats.org/spreadsheetml/2006/main" xmlns:r="http://schemas.openxmlformats.org/officeDocument/2006/relationships">
  <dimension ref="A1:H43"/>
  <sheetViews>
    <sheetView topLeftCell="A16" zoomScaleNormal="100" workbookViewId="0">
      <selection activeCell="A10" sqref="A10:G18"/>
    </sheetView>
  </sheetViews>
  <sheetFormatPr baseColWidth="10" defaultColWidth="11.5703125" defaultRowHeight="15"/>
  <cols>
    <col min="1" max="1" width="23.28515625" style="14" customWidth="1"/>
    <col min="2" max="4" width="15.85546875" style="14" customWidth="1"/>
    <col min="5" max="7" width="17.7109375" style="14" customWidth="1"/>
    <col min="8" max="8" width="28" style="14" customWidth="1"/>
    <col min="9" max="16384" width="11.5703125" style="14"/>
  </cols>
  <sheetData>
    <row r="1" spans="1:8" ht="43.9" customHeight="1">
      <c r="A1" s="78" t="s">
        <v>121</v>
      </c>
      <c r="B1" s="79"/>
      <c r="C1" s="79"/>
      <c r="D1" s="79"/>
      <c r="E1" s="79"/>
      <c r="F1" s="79"/>
      <c r="G1" s="79"/>
      <c r="H1" s="30"/>
    </row>
    <row r="2" spans="1:8" ht="33" customHeight="1" thickBot="1">
      <c r="A2" s="84"/>
      <c r="B2" s="85"/>
      <c r="C2" s="85"/>
      <c r="D2" s="85"/>
      <c r="E2" s="85"/>
      <c r="F2" s="85"/>
      <c r="G2" s="85"/>
      <c r="H2" s="31"/>
    </row>
    <row r="3" spans="1:8" ht="16.149999999999999" customHeight="1">
      <c r="A3" s="15" t="s">
        <v>0</v>
      </c>
      <c r="B3" s="16"/>
      <c r="C3" s="17"/>
      <c r="D3" s="15" t="s">
        <v>209</v>
      </c>
      <c r="E3" s="16"/>
      <c r="F3" s="17"/>
      <c r="G3" s="17"/>
      <c r="H3" s="31"/>
    </row>
    <row r="4" spans="1:8" ht="16.149999999999999" customHeight="1">
      <c r="A4" s="18" t="s">
        <v>21</v>
      </c>
      <c r="B4" s="19"/>
      <c r="C4" s="17"/>
      <c r="D4" s="18" t="s">
        <v>210</v>
      </c>
      <c r="E4" s="19"/>
      <c r="F4" s="17"/>
      <c r="G4" s="17"/>
      <c r="H4" s="31"/>
    </row>
    <row r="5" spans="1:8" ht="16.149999999999999" customHeight="1" thickBot="1">
      <c r="A5" s="20" t="s">
        <v>120</v>
      </c>
      <c r="B5" s="21"/>
      <c r="C5" s="17"/>
      <c r="D5" s="17"/>
      <c r="E5" s="17"/>
      <c r="F5" s="17"/>
      <c r="G5" s="17"/>
      <c r="H5" s="31"/>
    </row>
    <row r="6" spans="1:8" ht="15.75" thickBot="1">
      <c r="A6" s="77"/>
      <c r="B6" s="76"/>
      <c r="C6" s="17"/>
      <c r="D6" s="17"/>
      <c r="E6" s="17"/>
      <c r="F6" s="17"/>
      <c r="G6" s="17"/>
      <c r="H6" s="31"/>
    </row>
    <row r="7" spans="1:8">
      <c r="A7" s="63" t="s">
        <v>18</v>
      </c>
      <c r="B7" s="64" t="s">
        <v>12</v>
      </c>
      <c r="C7" s="64" t="s">
        <v>13</v>
      </c>
      <c r="D7" s="64" t="s">
        <v>14</v>
      </c>
      <c r="E7" s="65" t="s">
        <v>15</v>
      </c>
      <c r="F7" s="66" t="s">
        <v>16</v>
      </c>
      <c r="G7" s="67" t="s">
        <v>17</v>
      </c>
      <c r="H7" s="31"/>
    </row>
    <row r="8" spans="1:8" ht="30.6" customHeight="1">
      <c r="A8" s="68" t="s">
        <v>291</v>
      </c>
      <c r="B8" s="69" t="s">
        <v>213</v>
      </c>
      <c r="C8" s="69" t="s">
        <v>214</v>
      </c>
      <c r="D8" s="69" t="s">
        <v>215</v>
      </c>
      <c r="E8" s="69" t="s">
        <v>216</v>
      </c>
      <c r="F8" s="70"/>
      <c r="G8" s="70"/>
      <c r="H8" s="31"/>
    </row>
    <row r="9" spans="1:8" ht="15.75" thickBot="1">
      <c r="A9" s="71" t="s">
        <v>20</v>
      </c>
      <c r="B9" s="72" t="s">
        <v>122</v>
      </c>
      <c r="C9" s="72" t="s">
        <v>123</v>
      </c>
      <c r="D9" s="72" t="s">
        <v>124</v>
      </c>
      <c r="E9" s="72" t="s">
        <v>125</v>
      </c>
      <c r="F9" s="73" t="s">
        <v>126</v>
      </c>
      <c r="G9" s="74" t="s">
        <v>127</v>
      </c>
      <c r="H9" s="31"/>
    </row>
    <row r="10" spans="1:8">
      <c r="A10" s="77"/>
      <c r="B10" s="76"/>
      <c r="C10" s="76"/>
      <c r="D10" s="76"/>
      <c r="E10" s="76"/>
      <c r="F10" s="76"/>
      <c r="G10" s="76"/>
      <c r="H10" s="31"/>
    </row>
    <row r="11" spans="1:8" ht="28.9" customHeight="1">
      <c r="A11" s="77"/>
      <c r="B11" s="76"/>
      <c r="C11" s="76"/>
      <c r="D11" s="76"/>
      <c r="E11" s="76"/>
      <c r="F11" s="76"/>
      <c r="G11" s="76"/>
      <c r="H11" s="31"/>
    </row>
    <row r="12" spans="1:8">
      <c r="A12" s="77"/>
      <c r="B12" s="76"/>
      <c r="C12" s="76"/>
      <c r="D12" s="76"/>
      <c r="E12" s="76"/>
      <c r="F12" s="76"/>
      <c r="G12" s="76"/>
      <c r="H12" s="31"/>
    </row>
    <row r="13" spans="1:8">
      <c r="A13" s="77"/>
      <c r="B13" s="76"/>
      <c r="C13" s="76"/>
      <c r="D13" s="76"/>
      <c r="E13" s="76"/>
      <c r="F13" s="76"/>
      <c r="G13" s="76"/>
      <c r="H13" s="31"/>
    </row>
    <row r="14" spans="1:8">
      <c r="A14" s="77"/>
      <c r="B14" s="76"/>
      <c r="C14" s="76"/>
      <c r="D14" s="76"/>
      <c r="E14" s="76"/>
      <c r="F14" s="76"/>
      <c r="G14" s="76"/>
      <c r="H14" s="31"/>
    </row>
    <row r="15" spans="1:8">
      <c r="A15" s="77"/>
      <c r="B15" s="76"/>
      <c r="C15" s="76"/>
      <c r="D15" s="76"/>
      <c r="E15" s="76"/>
      <c r="F15" s="76"/>
      <c r="G15" s="76"/>
      <c r="H15" s="31"/>
    </row>
    <row r="16" spans="1:8">
      <c r="A16" s="77"/>
      <c r="B16" s="76"/>
      <c r="C16" s="76"/>
      <c r="D16" s="76"/>
      <c r="E16" s="76"/>
      <c r="F16" s="76"/>
      <c r="G16" s="76"/>
      <c r="H16" s="31"/>
    </row>
    <row r="17" spans="1:8">
      <c r="A17" s="77"/>
      <c r="B17" s="76"/>
      <c r="C17" s="76"/>
      <c r="D17" s="76"/>
      <c r="E17" s="76"/>
      <c r="F17" s="76"/>
      <c r="G17" s="76"/>
      <c r="H17" s="31"/>
    </row>
    <row r="18" spans="1:8">
      <c r="A18" s="86"/>
      <c r="B18" s="87"/>
      <c r="C18" s="87"/>
      <c r="D18" s="87"/>
      <c r="E18" s="87"/>
      <c r="F18" s="87"/>
      <c r="G18" s="76"/>
      <c r="H18" s="31"/>
    </row>
    <row r="19" spans="1:8" ht="30">
      <c r="A19" s="80" t="s">
        <v>118</v>
      </c>
      <c r="B19" s="81"/>
      <c r="C19" s="81" t="s">
        <v>2</v>
      </c>
      <c r="D19" s="81"/>
      <c r="E19" s="22" t="s">
        <v>3</v>
      </c>
      <c r="F19" s="22" t="s">
        <v>4</v>
      </c>
      <c r="G19" s="22" t="s">
        <v>5</v>
      </c>
      <c r="H19" s="32" t="s">
        <v>220</v>
      </c>
    </row>
    <row r="20" spans="1:8" ht="22.9" customHeight="1">
      <c r="A20" s="80"/>
      <c r="B20" s="81"/>
      <c r="C20" s="81" t="s">
        <v>10</v>
      </c>
      <c r="D20" s="81"/>
      <c r="E20" s="23" t="s">
        <v>10</v>
      </c>
      <c r="F20" s="23"/>
      <c r="G20" s="23"/>
      <c r="H20" s="33"/>
    </row>
    <row r="21" spans="1:8" ht="22.9" customHeight="1">
      <c r="A21" s="80"/>
      <c r="B21" s="81"/>
      <c r="C21" s="81" t="s">
        <v>10</v>
      </c>
      <c r="D21" s="81"/>
      <c r="E21" s="23" t="s">
        <v>10</v>
      </c>
      <c r="F21" s="23"/>
      <c r="G21" s="23"/>
      <c r="H21" s="33"/>
    </row>
    <row r="22" spans="1:8" ht="22.9" customHeight="1">
      <c r="A22" s="80"/>
      <c r="B22" s="81"/>
      <c r="C22" s="81" t="s">
        <v>10</v>
      </c>
      <c r="D22" s="81"/>
      <c r="E22" s="23" t="s">
        <v>10</v>
      </c>
      <c r="F22" s="23"/>
      <c r="G22" s="23"/>
      <c r="H22" s="33"/>
    </row>
    <row r="23" spans="1:8" ht="22.9" customHeight="1">
      <c r="A23" s="80"/>
      <c r="B23" s="81"/>
      <c r="C23" s="81" t="s">
        <v>10</v>
      </c>
      <c r="D23" s="81"/>
      <c r="E23" s="23" t="s">
        <v>10</v>
      </c>
      <c r="F23" s="23"/>
      <c r="G23" s="23"/>
      <c r="H23" s="33"/>
    </row>
    <row r="24" spans="1:8" ht="22.9" customHeight="1">
      <c r="A24" s="80"/>
      <c r="B24" s="81"/>
      <c r="C24" s="81" t="s">
        <v>10</v>
      </c>
      <c r="D24" s="81"/>
      <c r="E24" s="23" t="s">
        <v>10</v>
      </c>
      <c r="F24" s="23"/>
      <c r="G24" s="23"/>
      <c r="H24" s="33"/>
    </row>
    <row r="25" spans="1:8" ht="22.9" customHeight="1">
      <c r="A25" s="80"/>
      <c r="B25" s="81"/>
      <c r="C25" s="81" t="s">
        <v>10</v>
      </c>
      <c r="D25" s="81"/>
      <c r="E25" s="23" t="s">
        <v>10</v>
      </c>
      <c r="F25" s="23"/>
      <c r="G25" s="23"/>
      <c r="H25" s="33"/>
    </row>
    <row r="26" spans="1:8" ht="22.9" customHeight="1">
      <c r="A26" s="80"/>
      <c r="B26" s="81"/>
      <c r="C26" s="81" t="s">
        <v>10</v>
      </c>
      <c r="D26" s="81"/>
      <c r="E26" s="23" t="s">
        <v>10</v>
      </c>
      <c r="F26" s="23"/>
      <c r="G26" s="23"/>
      <c r="H26" s="33"/>
    </row>
    <row r="27" spans="1:8" ht="22.9" customHeight="1">
      <c r="A27" s="80"/>
      <c r="B27" s="81"/>
      <c r="C27" s="81" t="s">
        <v>10</v>
      </c>
      <c r="D27" s="81"/>
      <c r="E27" s="23" t="s">
        <v>10</v>
      </c>
      <c r="F27" s="23"/>
      <c r="G27" s="23"/>
      <c r="H27" s="33"/>
    </row>
    <row r="28" spans="1:8" ht="22.9" customHeight="1">
      <c r="A28" s="80"/>
      <c r="B28" s="81"/>
      <c r="C28" s="81" t="s">
        <v>10</v>
      </c>
      <c r="D28" s="81"/>
      <c r="E28" s="23" t="s">
        <v>10</v>
      </c>
      <c r="F28" s="23"/>
      <c r="G28" s="23"/>
      <c r="H28" s="33"/>
    </row>
    <row r="29" spans="1:8" ht="22.9" customHeight="1">
      <c r="A29" s="80"/>
      <c r="B29" s="81"/>
      <c r="C29" s="81" t="s">
        <v>10</v>
      </c>
      <c r="D29" s="81"/>
      <c r="E29" s="23" t="s">
        <v>10</v>
      </c>
      <c r="F29" s="23"/>
      <c r="G29" s="23"/>
      <c r="H29" s="33"/>
    </row>
    <row r="30" spans="1:8" ht="22.9" customHeight="1">
      <c r="A30" s="80"/>
      <c r="B30" s="81"/>
      <c r="C30" s="81" t="s">
        <v>10</v>
      </c>
      <c r="D30" s="81"/>
      <c r="E30" s="23" t="s">
        <v>10</v>
      </c>
      <c r="F30" s="23"/>
      <c r="G30" s="23"/>
      <c r="H30" s="33"/>
    </row>
    <row r="31" spans="1:8" ht="22.9" customHeight="1">
      <c r="A31" s="80"/>
      <c r="B31" s="81"/>
      <c r="C31" s="81" t="s">
        <v>10</v>
      </c>
      <c r="D31" s="81"/>
      <c r="E31" s="23" t="s">
        <v>10</v>
      </c>
      <c r="F31" s="23"/>
      <c r="G31" s="23"/>
      <c r="H31" s="33"/>
    </row>
    <row r="32" spans="1:8" ht="22.9" customHeight="1">
      <c r="A32" s="80"/>
      <c r="B32" s="81"/>
      <c r="C32" s="81" t="s">
        <v>10</v>
      </c>
      <c r="D32" s="81"/>
      <c r="E32" s="23" t="s">
        <v>10</v>
      </c>
      <c r="F32" s="23"/>
      <c r="G32" s="23"/>
      <c r="H32" s="33"/>
    </row>
    <row r="33" spans="1:8" ht="22.9" customHeight="1">
      <c r="A33" s="80"/>
      <c r="B33" s="81"/>
      <c r="C33" s="81" t="s">
        <v>10</v>
      </c>
      <c r="D33" s="81"/>
      <c r="E33" s="23" t="s">
        <v>10</v>
      </c>
      <c r="F33" s="23"/>
      <c r="G33" s="23"/>
      <c r="H33" s="33"/>
    </row>
    <row r="34" spans="1:8" ht="22.9" customHeight="1">
      <c r="A34" s="80"/>
      <c r="B34" s="81"/>
      <c r="C34" s="81" t="s">
        <v>10</v>
      </c>
      <c r="D34" s="81"/>
      <c r="E34" s="23" t="s">
        <v>10</v>
      </c>
      <c r="F34" s="23"/>
      <c r="G34" s="23"/>
      <c r="H34" s="33"/>
    </row>
    <row r="35" spans="1:8" ht="22.9" customHeight="1">
      <c r="A35" s="80"/>
      <c r="B35" s="81"/>
      <c r="C35" s="81" t="s">
        <v>10</v>
      </c>
      <c r="D35" s="81"/>
      <c r="E35" s="23" t="s">
        <v>10</v>
      </c>
      <c r="F35" s="23"/>
      <c r="G35" s="23"/>
      <c r="H35" s="33"/>
    </row>
    <row r="36" spans="1:8" ht="22.9" customHeight="1">
      <c r="A36" s="80"/>
      <c r="B36" s="81"/>
      <c r="C36" s="81" t="s">
        <v>10</v>
      </c>
      <c r="D36" s="81"/>
      <c r="E36" s="23" t="s">
        <v>10</v>
      </c>
      <c r="F36" s="23"/>
      <c r="G36" s="23"/>
      <c r="H36" s="33"/>
    </row>
    <row r="37" spans="1:8" ht="22.9" customHeight="1">
      <c r="A37" s="80"/>
      <c r="B37" s="81"/>
      <c r="C37" s="81" t="s">
        <v>10</v>
      </c>
      <c r="D37" s="81"/>
      <c r="E37" s="23" t="s">
        <v>10</v>
      </c>
      <c r="F37" s="23"/>
      <c r="G37" s="23"/>
      <c r="H37" s="33"/>
    </row>
    <row r="38" spans="1:8" ht="22.9" customHeight="1">
      <c r="A38" s="80"/>
      <c r="B38" s="81"/>
      <c r="C38" s="81" t="s">
        <v>10</v>
      </c>
      <c r="D38" s="81"/>
      <c r="E38" s="23" t="s">
        <v>10</v>
      </c>
      <c r="F38" s="23"/>
      <c r="G38" s="23"/>
      <c r="H38" s="33"/>
    </row>
    <row r="39" spans="1:8" ht="22.9" customHeight="1">
      <c r="A39" s="80"/>
      <c r="B39" s="81"/>
      <c r="C39" s="81" t="s">
        <v>10</v>
      </c>
      <c r="D39" s="81"/>
      <c r="E39" s="23" t="s">
        <v>10</v>
      </c>
      <c r="F39" s="23"/>
      <c r="G39" s="23"/>
      <c r="H39" s="33"/>
    </row>
    <row r="40" spans="1:8" ht="22.9" customHeight="1">
      <c r="A40" s="80"/>
      <c r="B40" s="81"/>
      <c r="C40" s="81" t="s">
        <v>10</v>
      </c>
      <c r="D40" s="81"/>
      <c r="E40" s="23" t="s">
        <v>10</v>
      </c>
      <c r="F40" s="23"/>
      <c r="G40" s="23"/>
      <c r="H40" s="33"/>
    </row>
    <row r="41" spans="1:8" ht="22.9" customHeight="1">
      <c r="A41" s="80"/>
      <c r="B41" s="81"/>
      <c r="C41" s="81" t="s">
        <v>10</v>
      </c>
      <c r="D41" s="81"/>
      <c r="E41" s="23" t="s">
        <v>10</v>
      </c>
      <c r="F41" s="23"/>
      <c r="G41" s="23"/>
      <c r="H41" s="33"/>
    </row>
    <row r="42" spans="1:8" ht="22.9" customHeight="1">
      <c r="A42" s="80"/>
      <c r="B42" s="81"/>
      <c r="C42" s="81" t="s">
        <v>10</v>
      </c>
      <c r="D42" s="81"/>
      <c r="E42" s="23" t="s">
        <v>10</v>
      </c>
      <c r="F42" s="23"/>
      <c r="G42" s="23"/>
      <c r="H42" s="33"/>
    </row>
    <row r="43" spans="1:8" ht="22.9" customHeight="1" thickBot="1">
      <c r="A43" s="82"/>
      <c r="B43" s="83"/>
      <c r="C43" s="83" t="s">
        <v>10</v>
      </c>
      <c r="D43" s="83"/>
      <c r="E43" s="24" t="s">
        <v>10</v>
      </c>
      <c r="F43" s="24"/>
      <c r="G43" s="24"/>
      <c r="H43" s="26"/>
    </row>
  </sheetData>
  <mergeCells count="54">
    <mergeCell ref="C42:D42"/>
    <mergeCell ref="C43:D43"/>
    <mergeCell ref="A2:G2"/>
    <mergeCell ref="A10:G18"/>
    <mergeCell ref="C37:D37"/>
    <mergeCell ref="C38:D38"/>
    <mergeCell ref="C39:D39"/>
    <mergeCell ref="C40:D40"/>
    <mergeCell ref="C41:D41"/>
    <mergeCell ref="C32:D32"/>
    <mergeCell ref="C33:D33"/>
    <mergeCell ref="C34:D34"/>
    <mergeCell ref="C35:D35"/>
    <mergeCell ref="C36:D36"/>
    <mergeCell ref="A40:B40"/>
    <mergeCell ref="A41:B41"/>
    <mergeCell ref="A42:B42"/>
    <mergeCell ref="A43:B43"/>
    <mergeCell ref="C20:D20"/>
    <mergeCell ref="C21:D21"/>
    <mergeCell ref="C22:D22"/>
    <mergeCell ref="C23:D23"/>
    <mergeCell ref="C24:D24"/>
    <mergeCell ref="C25:D25"/>
    <mergeCell ref="C26:D26"/>
    <mergeCell ref="C27:D27"/>
    <mergeCell ref="C28:D28"/>
    <mergeCell ref="C29:D29"/>
    <mergeCell ref="C30:D30"/>
    <mergeCell ref="C31:D31"/>
    <mergeCell ref="A35:B35"/>
    <mergeCell ref="A37:B37"/>
    <mergeCell ref="A38:B38"/>
    <mergeCell ref="A39:B39"/>
    <mergeCell ref="A30:B30"/>
    <mergeCell ref="A31:B31"/>
    <mergeCell ref="A32:B32"/>
    <mergeCell ref="A33:B33"/>
    <mergeCell ref="A34:B34"/>
    <mergeCell ref="A26:B26"/>
    <mergeCell ref="A27:B27"/>
    <mergeCell ref="A28:B28"/>
    <mergeCell ref="A29:B29"/>
    <mergeCell ref="A36:B36"/>
    <mergeCell ref="A21:B21"/>
    <mergeCell ref="A22:B22"/>
    <mergeCell ref="A23:B23"/>
    <mergeCell ref="A24:B24"/>
    <mergeCell ref="A25:B25"/>
    <mergeCell ref="A6:B6"/>
    <mergeCell ref="A1:G1"/>
    <mergeCell ref="A19:B19"/>
    <mergeCell ref="C19:D19"/>
    <mergeCell ref="A20:B20"/>
  </mergeCells>
  <dataValidations count="1">
    <dataValidation type="whole" operator="equal" allowBlank="1" showInputMessage="1" showErrorMessage="1" error="Fiche de terrain imprimable - saisie de données impossible" sqref="A1:XFD1048576">
      <formula1>0</formula1>
    </dataValidation>
  </dataValidations>
  <pageMargins left="0.25" right="0.25" top="0.75" bottom="0.75" header="0.3" footer="0.3"/>
  <pageSetup paperSize="9" scale="57" orientation="portrait" r:id="rId1"/>
  <drawing r:id="rId2"/>
</worksheet>
</file>

<file path=xl/worksheets/sheet4.xml><?xml version="1.0" encoding="utf-8"?>
<worksheet xmlns="http://schemas.openxmlformats.org/spreadsheetml/2006/main" xmlns:r="http://schemas.openxmlformats.org/officeDocument/2006/relationships">
  <dimension ref="A1:F33"/>
  <sheetViews>
    <sheetView topLeftCell="A10" zoomScaleNormal="100" zoomScalePageLayoutView="70" workbookViewId="0">
      <selection activeCell="B29" sqref="B29"/>
    </sheetView>
  </sheetViews>
  <sheetFormatPr baseColWidth="10" defaultColWidth="11.5703125" defaultRowHeight="15"/>
  <cols>
    <col min="1" max="1" width="43.28515625" style="34" customWidth="1"/>
    <col min="2" max="3" width="38.7109375" style="34" customWidth="1"/>
    <col min="4" max="4" width="16.42578125" style="34" customWidth="1"/>
    <col min="5" max="5" width="42.85546875" style="34" customWidth="1"/>
    <col min="6" max="6" width="24.5703125" style="34" customWidth="1"/>
    <col min="7" max="16384" width="11.5703125" style="34"/>
  </cols>
  <sheetData>
    <row r="1" spans="1:6" ht="72" customHeight="1">
      <c r="A1" s="88" t="s">
        <v>284</v>
      </c>
      <c r="B1" s="88"/>
      <c r="C1" s="88"/>
      <c r="D1" s="88"/>
      <c r="E1" s="88"/>
      <c r="F1" s="88"/>
    </row>
    <row r="3" spans="1:6">
      <c r="A3" s="89" t="s">
        <v>221</v>
      </c>
      <c r="B3" s="89"/>
      <c r="C3" s="89"/>
      <c r="D3" s="89"/>
      <c r="E3" s="89"/>
      <c r="F3" s="89"/>
    </row>
    <row r="4" spans="1:6">
      <c r="A4" s="35" t="s">
        <v>222</v>
      </c>
      <c r="B4" s="35" t="s">
        <v>223</v>
      </c>
      <c r="C4" s="35" t="s">
        <v>224</v>
      </c>
      <c r="D4" s="35" t="s">
        <v>225</v>
      </c>
      <c r="E4" s="35" t="s">
        <v>226</v>
      </c>
      <c r="F4" s="35" t="s">
        <v>227</v>
      </c>
    </row>
    <row r="5" spans="1:6" ht="30">
      <c r="A5" s="36" t="s">
        <v>228</v>
      </c>
      <c r="B5" s="38" t="s">
        <v>229</v>
      </c>
      <c r="C5" s="39" t="s">
        <v>230</v>
      </c>
      <c r="D5" s="40" t="s">
        <v>231</v>
      </c>
      <c r="E5" s="41" t="s">
        <v>232</v>
      </c>
      <c r="F5" s="42" t="s">
        <v>233</v>
      </c>
    </row>
    <row r="6" spans="1:6" ht="30">
      <c r="A6" s="36" t="s">
        <v>234</v>
      </c>
      <c r="B6" s="38" t="s">
        <v>235</v>
      </c>
      <c r="C6" s="39" t="s">
        <v>236</v>
      </c>
      <c r="D6" s="40" t="s">
        <v>237</v>
      </c>
      <c r="E6" s="41" t="s">
        <v>238</v>
      </c>
      <c r="F6" s="42" t="s">
        <v>239</v>
      </c>
    </row>
    <row r="7" spans="1:6" ht="30">
      <c r="A7" s="36" t="s">
        <v>240</v>
      </c>
      <c r="B7" s="38" t="s">
        <v>241</v>
      </c>
      <c r="C7" s="39" t="s">
        <v>242</v>
      </c>
      <c r="D7" s="40" t="s">
        <v>243</v>
      </c>
      <c r="E7" s="41" t="s">
        <v>244</v>
      </c>
      <c r="F7" s="42" t="s">
        <v>245</v>
      </c>
    </row>
    <row r="8" spans="1:6" ht="30">
      <c r="A8" s="37" t="s">
        <v>246</v>
      </c>
      <c r="B8" s="38" t="s">
        <v>247</v>
      </c>
      <c r="C8" s="39" t="s">
        <v>248</v>
      </c>
      <c r="E8" s="41" t="s">
        <v>249</v>
      </c>
      <c r="F8" s="42" t="s">
        <v>250</v>
      </c>
    </row>
    <row r="9" spans="1:6">
      <c r="A9" s="36" t="s">
        <v>251</v>
      </c>
      <c r="E9" s="41" t="s">
        <v>252</v>
      </c>
    </row>
    <row r="10" spans="1:6" ht="30">
      <c r="A10" s="36" t="s">
        <v>253</v>
      </c>
      <c r="E10" s="41" t="s">
        <v>254</v>
      </c>
    </row>
    <row r="11" spans="1:6">
      <c r="A11" s="36" t="s">
        <v>255</v>
      </c>
      <c r="E11" s="41" t="s">
        <v>256</v>
      </c>
    </row>
    <row r="12" spans="1:6">
      <c r="A12" s="36" t="s">
        <v>257</v>
      </c>
    </row>
    <row r="13" spans="1:6">
      <c r="A13" s="36" t="s">
        <v>258</v>
      </c>
    </row>
    <row r="14" spans="1:6">
      <c r="A14" s="36" t="s">
        <v>259</v>
      </c>
    </row>
    <row r="15" spans="1:6">
      <c r="A15" s="36" t="s">
        <v>260</v>
      </c>
    </row>
    <row r="16" spans="1:6">
      <c r="A16" s="36" t="s">
        <v>261</v>
      </c>
    </row>
    <row r="17" spans="1:3">
      <c r="A17" s="36" t="s">
        <v>262</v>
      </c>
    </row>
    <row r="18" spans="1:3">
      <c r="A18" s="36" t="s">
        <v>263</v>
      </c>
    </row>
    <row r="19" spans="1:3">
      <c r="A19" s="36" t="s">
        <v>264</v>
      </c>
    </row>
    <row r="21" spans="1:3">
      <c r="A21" s="43" t="s">
        <v>265</v>
      </c>
      <c r="C21" s="43" t="s">
        <v>266</v>
      </c>
    </row>
    <row r="22" spans="1:3">
      <c r="A22" s="44" t="s">
        <v>267</v>
      </c>
      <c r="C22" s="45" t="s">
        <v>268</v>
      </c>
    </row>
    <row r="23" spans="1:3">
      <c r="A23" s="44" t="s">
        <v>269</v>
      </c>
      <c r="C23" s="45" t="s">
        <v>270</v>
      </c>
    </row>
    <row r="24" spans="1:3">
      <c r="A24" s="44" t="s">
        <v>271</v>
      </c>
      <c r="C24" s="45" t="s">
        <v>272</v>
      </c>
    </row>
    <row r="25" spans="1:3" ht="30">
      <c r="A25" s="44" t="s">
        <v>273</v>
      </c>
      <c r="C25" s="45" t="s">
        <v>274</v>
      </c>
    </row>
    <row r="26" spans="1:3">
      <c r="A26" s="44" t="s">
        <v>292</v>
      </c>
      <c r="C26" s="45" t="s">
        <v>275</v>
      </c>
    </row>
    <row r="27" spans="1:3" ht="30">
      <c r="A27" s="44" t="s">
        <v>276</v>
      </c>
      <c r="C27" s="45" t="s">
        <v>277</v>
      </c>
    </row>
    <row r="28" spans="1:3">
      <c r="A28" s="44" t="s">
        <v>278</v>
      </c>
      <c r="C28" s="45" t="s">
        <v>279</v>
      </c>
    </row>
    <row r="29" spans="1:3">
      <c r="A29" s="44" t="s">
        <v>293</v>
      </c>
      <c r="C29" s="45" t="s">
        <v>248</v>
      </c>
    </row>
    <row r="30" spans="1:3">
      <c r="A30" s="44" t="s">
        <v>280</v>
      </c>
    </row>
    <row r="31" spans="1:3">
      <c r="A31" s="44" t="s">
        <v>281</v>
      </c>
    </row>
    <row r="32" spans="1:3">
      <c r="A32" s="44" t="s">
        <v>282</v>
      </c>
    </row>
    <row r="33" spans="1:1">
      <c r="A33" s="44" t="s">
        <v>283</v>
      </c>
    </row>
  </sheetData>
  <mergeCells count="2">
    <mergeCell ref="A1:F1"/>
    <mergeCell ref="A3:F3"/>
  </mergeCells>
  <pageMargins left="0.70866141732283472" right="0.70866141732283472" top="0.74803149606299213" bottom="0.74803149606299213" header="0.31496062992125984" footer="0.31496062992125984"/>
  <pageSetup paperSize="0" scale="43" orientation="landscape" r:id="rId1"/>
</worksheet>
</file>

<file path=xl/worksheets/sheet5.xml><?xml version="1.0" encoding="utf-8"?>
<worksheet xmlns="http://schemas.openxmlformats.org/spreadsheetml/2006/main" xmlns:r="http://schemas.openxmlformats.org/officeDocument/2006/relationships">
  <dimension ref="A1:U27"/>
  <sheetViews>
    <sheetView workbookViewId="0">
      <selection activeCell="A5" sqref="A5"/>
    </sheetView>
  </sheetViews>
  <sheetFormatPr baseColWidth="10" defaultRowHeight="15"/>
  <cols>
    <col min="1" max="1" width="11.28515625" bestFit="1" customWidth="1"/>
    <col min="2" max="2" width="10.5703125" customWidth="1"/>
    <col min="3" max="3" width="13.85546875" bestFit="1" customWidth="1"/>
    <col min="4" max="4" width="15.42578125" bestFit="1" customWidth="1"/>
    <col min="5" max="5" width="17.7109375" customWidth="1"/>
    <col min="6" max="6" width="10.28515625" customWidth="1"/>
    <col min="7" max="8" width="16.42578125" customWidth="1"/>
    <col min="9" max="9" width="22" bestFit="1" customWidth="1"/>
    <col min="10" max="11" width="16.5703125" bestFit="1" customWidth="1"/>
    <col min="12" max="12" width="10.85546875" customWidth="1"/>
    <col min="13" max="13" width="16.7109375" bestFit="1" customWidth="1"/>
    <col min="14" max="14" width="21.7109375" bestFit="1" customWidth="1"/>
    <col min="15" max="15" width="9.7109375" bestFit="1" customWidth="1"/>
    <col min="16" max="16" width="31.28515625" customWidth="1"/>
    <col min="17" max="17" width="7.5703125" bestFit="1" customWidth="1"/>
    <col min="18" max="18" width="13" customWidth="1"/>
    <col min="19" max="19" width="5.7109375" bestFit="1" customWidth="1"/>
  </cols>
  <sheetData>
    <row r="1" spans="1:21" ht="33.6" customHeight="1">
      <c r="A1" s="93" t="s">
        <v>23</v>
      </c>
      <c r="B1" s="94"/>
      <c r="C1" s="94"/>
      <c r="D1" s="94"/>
      <c r="E1" s="94"/>
      <c r="F1" s="94"/>
      <c r="G1" s="94"/>
      <c r="H1" s="94"/>
      <c r="I1" s="94"/>
      <c r="J1" s="94"/>
      <c r="K1" s="94"/>
      <c r="L1" s="94"/>
      <c r="M1" s="94"/>
      <c r="N1" s="94"/>
      <c r="O1" s="94"/>
      <c r="P1" s="94"/>
      <c r="Q1" s="94"/>
      <c r="R1" s="94"/>
      <c r="S1" s="94"/>
    </row>
    <row r="2" spans="1:21" ht="47.45" customHeight="1">
      <c r="A2" s="95" t="s">
        <v>22</v>
      </c>
      <c r="B2" s="96"/>
      <c r="C2" s="96"/>
      <c r="D2" s="96"/>
      <c r="E2" s="96"/>
      <c r="F2" s="96"/>
      <c r="G2" s="96"/>
      <c r="H2" s="96"/>
      <c r="I2" s="96"/>
      <c r="J2" s="96"/>
      <c r="K2" s="96"/>
      <c r="L2" s="96"/>
      <c r="M2" s="96"/>
      <c r="N2" s="96"/>
      <c r="O2" s="96"/>
      <c r="P2" s="96"/>
      <c r="Q2" s="96"/>
      <c r="R2" s="96"/>
      <c r="S2" s="96"/>
    </row>
    <row r="3" spans="1:21" ht="33.6" customHeight="1">
      <c r="A3" s="91"/>
      <c r="B3" s="92"/>
      <c r="C3" s="92"/>
      <c r="D3" s="92"/>
      <c r="E3" s="92"/>
      <c r="F3" s="92"/>
      <c r="G3" s="92"/>
      <c r="H3" s="92"/>
      <c r="I3" s="92"/>
      <c r="J3" s="90" t="s">
        <v>119</v>
      </c>
      <c r="K3" s="90"/>
      <c r="L3" s="90"/>
      <c r="M3" s="90" t="s">
        <v>219</v>
      </c>
      <c r="N3" s="90"/>
      <c r="O3" s="90"/>
      <c r="P3" s="97" t="s">
        <v>220</v>
      </c>
      <c r="Q3" s="97"/>
      <c r="R3" s="97"/>
      <c r="S3" s="97"/>
      <c r="T3" s="97"/>
      <c r="U3" s="97"/>
    </row>
    <row r="4" spans="1:21" ht="55.15" customHeight="1">
      <c r="A4" s="5" t="s">
        <v>21</v>
      </c>
      <c r="B4" s="5" t="s">
        <v>0</v>
      </c>
      <c r="C4" s="5" t="s">
        <v>120</v>
      </c>
      <c r="D4" s="5" t="s">
        <v>18</v>
      </c>
      <c r="E4" s="28" t="s">
        <v>217</v>
      </c>
      <c r="F4" s="5" t="s">
        <v>20</v>
      </c>
      <c r="G4" s="5" t="s">
        <v>209</v>
      </c>
      <c r="H4" s="11" t="s">
        <v>210</v>
      </c>
      <c r="I4" s="11" t="s">
        <v>118</v>
      </c>
      <c r="J4" s="12" t="s">
        <v>116</v>
      </c>
      <c r="K4" s="12" t="s">
        <v>117</v>
      </c>
      <c r="L4" s="12" t="s">
        <v>115</v>
      </c>
      <c r="M4" s="8" t="s">
        <v>3</v>
      </c>
      <c r="N4" s="8" t="s">
        <v>4</v>
      </c>
      <c r="O4" s="8" t="s">
        <v>5</v>
      </c>
      <c r="P4" s="25" t="s">
        <v>128</v>
      </c>
      <c r="Q4" s="25" t="s">
        <v>129</v>
      </c>
      <c r="R4" s="25" t="s">
        <v>130</v>
      </c>
      <c r="S4" s="25" t="s">
        <v>131</v>
      </c>
      <c r="T4" s="29" t="s">
        <v>211</v>
      </c>
      <c r="U4" s="29" t="s">
        <v>212</v>
      </c>
    </row>
    <row r="5" spans="1:21">
      <c r="A5" s="6"/>
      <c r="B5" s="7"/>
      <c r="C5" s="6"/>
      <c r="D5" s="6"/>
      <c r="E5" s="6"/>
      <c r="F5" s="6"/>
      <c r="G5" s="75"/>
      <c r="H5" s="75"/>
      <c r="I5" s="6"/>
      <c r="J5" s="13"/>
      <c r="K5" s="13"/>
      <c r="L5" s="13"/>
      <c r="M5" s="9" t="s">
        <v>10</v>
      </c>
      <c r="N5" s="9"/>
      <c r="O5" s="9"/>
      <c r="P5" s="25" t="s">
        <v>10</v>
      </c>
      <c r="Q5" s="25" t="s">
        <v>10</v>
      </c>
      <c r="R5" s="25" t="s">
        <v>10</v>
      </c>
      <c r="S5" s="25" t="s">
        <v>10</v>
      </c>
      <c r="T5" s="25" t="s">
        <v>10</v>
      </c>
      <c r="U5" s="25" t="s">
        <v>10</v>
      </c>
    </row>
    <row r="6" spans="1:21">
      <c r="A6" s="10" t="str">
        <f>IF(OR(M6=1,N6='.'!$D$2, N6='.'!$D$3,N6='.'!$D$4,N6='.'!$D$5,N6='.'!$D$6,O6&gt;0),A5,"")</f>
        <v/>
      </c>
      <c r="B6" s="10" t="str">
        <f>IF(OR(M6=1,N6='.'!$D$2, N6='.'!$D$3,N6='.'!$D$4,N6='.'!$D$5,N6='.'!$D$6,O6&gt;0),B5,"")</f>
        <v/>
      </c>
      <c r="C6" s="10" t="str">
        <f>IF(OR(M6=1,N6='.'!$D$2, N6='.'!$D$3,N6='.'!$D$4,N6='.'!$D$5,N6='.'!$D$6,O6&gt;0),C5,"")</f>
        <v/>
      </c>
      <c r="D6" s="10" t="str">
        <f>IF(OR(M6=1,N6='.'!$D$2, N6='.'!$D$3,N6='.'!$D$4,N6='.'!$D$5,N6='.'!$D$6,O6&gt;0),D5,"")</f>
        <v/>
      </c>
      <c r="E6" s="10" t="str">
        <f>IF(OR(M6=1,N6='.'!$D$2, N6='.'!$D$3,N6='.'!$D$4,N6='.'!$D$5,N6='.'!$D$6,O6&gt;0),E5,"")</f>
        <v/>
      </c>
      <c r="F6" s="10" t="str">
        <f>IF(OR(M6=1,N6='.'!$D$2, N6='.'!$D$3,N6='.'!$D$4,N6='.'!$D$5,N6='.'!$D$6,O6&gt;0),F5,"")</f>
        <v/>
      </c>
      <c r="G6" s="75" t="str">
        <f>IF(OR(M6=1,N6='.'!$D$2, N6='.'!$D$3,N6='.'!$D$4,N6='.'!$D$5,N6='.'!$D$6,O6&gt;0),G5,"")</f>
        <v/>
      </c>
      <c r="H6" s="75" t="str">
        <f>IF(OR(M6=1,N6='.'!$D$2, N6='.'!$D$3,N6='.'!$D$4,N6='.'!$D$5,N6='.'!$D$6,O6&gt;0),H5,"")</f>
        <v/>
      </c>
      <c r="I6" s="6" t="str">
        <f>IF(OR(M6=1,N6='.'!$D$2, N6='.'!$D$3,N6='.'!$D$4,N6='.'!$D$5,N6='.'!$D$6,O6&gt;0),I5,"")</f>
        <v/>
      </c>
      <c r="J6" s="13"/>
      <c r="K6" s="13"/>
      <c r="L6" s="13"/>
      <c r="M6" s="9" t="s">
        <v>10</v>
      </c>
      <c r="N6" s="9"/>
      <c r="O6" s="9"/>
      <c r="P6" s="25" t="s">
        <v>10</v>
      </c>
      <c r="Q6" s="25" t="s">
        <v>10</v>
      </c>
      <c r="R6" s="25" t="s">
        <v>10</v>
      </c>
      <c r="S6" s="25" t="s">
        <v>10</v>
      </c>
      <c r="T6" s="25" t="s">
        <v>10</v>
      </c>
      <c r="U6" s="25" t="s">
        <v>10</v>
      </c>
    </row>
    <row r="7" spans="1:21">
      <c r="A7" s="10" t="str">
        <f>IF(OR(M7=1,N7='.'!$D$2, N7='.'!$D$3,N7='.'!$D$4,N7='.'!$D$5,N7='.'!$D$6,O7&gt;0),A6,"")</f>
        <v/>
      </c>
      <c r="B7" s="10" t="str">
        <f>IF(OR(M7=1,N7='.'!$D$2, N7='.'!$D$3,N7='.'!$D$4,N7='.'!$D$5,N7='.'!$D$6,O7&gt;0),B6,"")</f>
        <v/>
      </c>
      <c r="C7" s="10" t="str">
        <f>IF(OR(M7=1,N7='.'!$D$2, N7='.'!$D$3,N7='.'!$D$4,N7='.'!$D$5,N7='.'!$D$6,O7&gt;0),C6,"")</f>
        <v/>
      </c>
      <c r="D7" s="10" t="str">
        <f>IF(OR(M7=1,N7='.'!$D$2, N7='.'!$D$3,N7='.'!$D$4,N7='.'!$D$5,N7='.'!$D$6,O7&gt;0),D6,"")</f>
        <v/>
      </c>
      <c r="E7" s="10" t="str">
        <f>IF(OR(M7=1,N7='.'!$D$2, N7='.'!$D$3,N7='.'!$D$4,N7='.'!$D$5,N7='.'!$D$6,O7&gt;0),E6,"")</f>
        <v/>
      </c>
      <c r="F7" s="10" t="str">
        <f>IF(OR(M7=1,N7='.'!$D$2, N7='.'!$D$3,N7='.'!$D$4,N7='.'!$D$5,N7='.'!$D$6,O7&gt;0),F6,"")</f>
        <v/>
      </c>
      <c r="G7" s="75" t="str">
        <f>IF(OR(M7=1,N7='.'!$D$2, N7='.'!$D$3,N7='.'!$D$4,N7='.'!$D$5,N7='.'!$D$6,O7&gt;0),G6,"")</f>
        <v/>
      </c>
      <c r="H7" s="75" t="str">
        <f>IF(OR(M7=1,N7='.'!$D$2, N7='.'!$D$3,N7='.'!$D$4,N7='.'!$D$5,N7='.'!$D$6,O7&gt;0),H6,"")</f>
        <v/>
      </c>
      <c r="I7" s="6" t="str">
        <f>IF(OR(M7=1,N7='.'!$D$2, N7='.'!$D$3,N7='.'!$D$4,N7='.'!$D$5,N7='.'!$D$6,O7&gt;0),I6,"")</f>
        <v/>
      </c>
      <c r="J7" s="13"/>
      <c r="K7" s="13"/>
      <c r="L7" s="13"/>
      <c r="M7" s="9" t="s">
        <v>10</v>
      </c>
      <c r="N7" s="9"/>
      <c r="O7" s="9"/>
      <c r="P7" s="25" t="s">
        <v>10</v>
      </c>
      <c r="Q7" s="25" t="s">
        <v>10</v>
      </c>
      <c r="R7" s="25" t="s">
        <v>10</v>
      </c>
      <c r="S7" s="25" t="s">
        <v>10</v>
      </c>
      <c r="T7" s="25" t="s">
        <v>10</v>
      </c>
      <c r="U7" s="25" t="s">
        <v>10</v>
      </c>
    </row>
    <row r="8" spans="1:21">
      <c r="A8" s="10" t="str">
        <f>IF(OR(M8=1,N8='.'!$D$2, N8='.'!$D$3,N8='.'!$D$4,N8='.'!$D$5,N8='.'!$D$6,O8&gt;0),A7,"")</f>
        <v/>
      </c>
      <c r="B8" s="10" t="str">
        <f>IF(OR(M8=1,N8='.'!$D$2, N8='.'!$D$3,N8='.'!$D$4,N8='.'!$D$5,N8='.'!$D$6,O8&gt;0),B7,"")</f>
        <v/>
      </c>
      <c r="C8" s="10" t="str">
        <f>IF(OR(M8=1,N8='.'!$D$2, N8='.'!$D$3,N8='.'!$D$4,N8='.'!$D$5,N8='.'!$D$6,O8&gt;0),C7,"")</f>
        <v/>
      </c>
      <c r="D8" s="10" t="str">
        <f>IF(OR(M8=1,N8='.'!$D$2, N8='.'!$D$3,N8='.'!$D$4,N8='.'!$D$5,N8='.'!$D$6,O8&gt;0),D7,"")</f>
        <v/>
      </c>
      <c r="E8" s="10" t="str">
        <f>IF(OR(M8=1,N8='.'!$D$2, N8='.'!$D$3,N8='.'!$D$4,N8='.'!$D$5,N8='.'!$D$6,O8&gt;0),E7,"")</f>
        <v/>
      </c>
      <c r="F8" s="10" t="str">
        <f>IF(OR(M8=1,N8='.'!$D$2, N8='.'!$D$3,N8='.'!$D$4,N8='.'!$D$5,N8='.'!$D$6,O8&gt;0),F7,"")</f>
        <v/>
      </c>
      <c r="G8" s="75" t="str">
        <f>IF(OR(M8=1,N8='.'!$D$2, N8='.'!$D$3,N8='.'!$D$4,N8='.'!$D$5,N8='.'!$D$6,O8&gt;0),G7,"")</f>
        <v/>
      </c>
      <c r="H8" s="75" t="str">
        <f>IF(OR(M8=1,N8='.'!$D$2, N8='.'!$D$3,N8='.'!$D$4,N8='.'!$D$5,N8='.'!$D$6,O8&gt;0),H7,"")</f>
        <v/>
      </c>
      <c r="I8" s="6" t="str">
        <f>IF(OR(M8=1,N8='.'!$D$2, N8='.'!$D$3,N8='.'!$D$4,N8='.'!$D$5,N8='.'!$D$6,O8&gt;0),I7,"")</f>
        <v/>
      </c>
      <c r="J8" s="13"/>
      <c r="K8" s="13"/>
      <c r="L8" s="13"/>
      <c r="M8" s="9" t="s">
        <v>10</v>
      </c>
      <c r="N8" s="9"/>
      <c r="O8" s="9"/>
      <c r="P8" s="25" t="s">
        <v>10</v>
      </c>
      <c r="Q8" s="25" t="s">
        <v>10</v>
      </c>
      <c r="R8" s="25" t="s">
        <v>10</v>
      </c>
      <c r="S8" s="25" t="s">
        <v>10</v>
      </c>
      <c r="T8" s="25" t="s">
        <v>10</v>
      </c>
      <c r="U8" s="25" t="s">
        <v>10</v>
      </c>
    </row>
    <row r="9" spans="1:21">
      <c r="A9" s="10" t="str">
        <f>IF(OR(M9=1,N9='.'!$D$2, N9='.'!$D$3,N9='.'!$D$4,N9='.'!$D$5,N9='.'!$D$6,O9&gt;0),A8,"")</f>
        <v/>
      </c>
      <c r="B9" s="10" t="str">
        <f>IF(OR(M9=1,N9='.'!$D$2, N9='.'!$D$3,N9='.'!$D$4,N9='.'!$D$5,N9='.'!$D$6,O9&gt;0),B8,"")</f>
        <v/>
      </c>
      <c r="C9" s="10" t="str">
        <f>IF(OR(M9=1,N9='.'!$D$2, N9='.'!$D$3,N9='.'!$D$4,N9='.'!$D$5,N9='.'!$D$6,O9&gt;0),C8,"")</f>
        <v/>
      </c>
      <c r="D9" s="10" t="str">
        <f>IF(OR(M9=1,N9='.'!$D$2, N9='.'!$D$3,N9='.'!$D$4,N9='.'!$D$5,N9='.'!$D$6,O9&gt;0),D8,"")</f>
        <v/>
      </c>
      <c r="E9" s="10" t="str">
        <f>IF(OR(M9=1,N9='.'!$D$2, N9='.'!$D$3,N9='.'!$D$4,N9='.'!$D$5,N9='.'!$D$6,O9&gt;0),E8,"")</f>
        <v/>
      </c>
      <c r="F9" s="10" t="str">
        <f>IF(OR(M9=1,N9='.'!$D$2, N9='.'!$D$3,N9='.'!$D$4,N9='.'!$D$5,N9='.'!$D$6,O9&gt;0),F8,"")</f>
        <v/>
      </c>
      <c r="G9" s="75" t="str">
        <f>IF(OR(M9=1,N9='.'!$D$2, N9='.'!$D$3,N9='.'!$D$4,N9='.'!$D$5,N9='.'!$D$6,O9&gt;0),G8,"")</f>
        <v/>
      </c>
      <c r="H9" s="75" t="str">
        <f>IF(OR(M9=1,N9='.'!$D$2, N9='.'!$D$3,N9='.'!$D$4,N9='.'!$D$5,N9='.'!$D$6,O9&gt;0),H8,"")</f>
        <v/>
      </c>
      <c r="I9" s="6" t="str">
        <f>IF(OR(M9=1,N9='.'!$D$2, N9='.'!$D$3,N9='.'!$D$4,N9='.'!$D$5,N9='.'!$D$6,O9&gt;0),I8,"")</f>
        <v/>
      </c>
      <c r="J9" s="13"/>
      <c r="K9" s="13"/>
      <c r="L9" s="13"/>
      <c r="M9" s="9" t="str">
        <f t="shared" ref="M9:M10" si="0">IF(O9&lt;=0," ",1)</f>
        <v xml:space="preserve"> </v>
      </c>
      <c r="N9" s="9"/>
      <c r="O9" s="9"/>
      <c r="P9" s="25" t="s">
        <v>10</v>
      </c>
      <c r="Q9" s="25" t="s">
        <v>10</v>
      </c>
      <c r="R9" s="25" t="s">
        <v>10</v>
      </c>
      <c r="S9" s="25" t="s">
        <v>10</v>
      </c>
      <c r="T9" s="25" t="s">
        <v>10</v>
      </c>
      <c r="U9" s="25" t="s">
        <v>10</v>
      </c>
    </row>
    <row r="10" spans="1:21">
      <c r="A10" s="10" t="str">
        <f>IF(OR(M10=1,N10='.'!$D$2, N10='.'!$D$3,N10='.'!$D$4,N10='.'!$D$5,N10='.'!$D$6,O10&gt;0),A9,"")</f>
        <v/>
      </c>
      <c r="B10" s="10" t="str">
        <f>IF(OR(M10=1,N10='.'!$D$2, N10='.'!$D$3,N10='.'!$D$4,N10='.'!$D$5,N10='.'!$D$6,O10&gt;0),B9,"")</f>
        <v/>
      </c>
      <c r="C10" s="10" t="str">
        <f>IF(OR(M10=1,N10='.'!$D$2, N10='.'!$D$3,N10='.'!$D$4,N10='.'!$D$5,N10='.'!$D$6,O10&gt;0),C9,"")</f>
        <v/>
      </c>
      <c r="D10" s="10" t="str">
        <f>IF(OR(M10=1,N10='.'!$D$2, N10='.'!$D$3,N10='.'!$D$4,N10='.'!$D$5,N10='.'!$D$6,O10&gt;0),D9,"")</f>
        <v/>
      </c>
      <c r="E10" s="10" t="str">
        <f>IF(OR(M10=1,N10='.'!$D$2, N10='.'!$D$3,N10='.'!$D$4,N10='.'!$D$5,N10='.'!$D$6,O10&gt;0),E9,"")</f>
        <v/>
      </c>
      <c r="F10" s="10" t="str">
        <f>IF(OR(M10=1,N10='.'!$D$2, N10='.'!$D$3,N10='.'!$D$4,N10='.'!$D$5,N10='.'!$D$6,O10&gt;0),F9,"")</f>
        <v/>
      </c>
      <c r="G10" s="75" t="str">
        <f>IF(OR(M10=1,N10='.'!$D$2, N10='.'!$D$3,N10='.'!$D$4,N10='.'!$D$5,N10='.'!$D$6,O10&gt;0),G9,"")</f>
        <v/>
      </c>
      <c r="H10" s="75" t="str">
        <f>IF(OR(M10=1,N10='.'!$D$2, N10='.'!$D$3,N10='.'!$D$4,N10='.'!$D$5,N10='.'!$D$6,O10&gt;0),H9,"")</f>
        <v/>
      </c>
      <c r="I10" s="6" t="str">
        <f>IF(OR(M10=1,N10='.'!$D$2, N10='.'!$D$3,N10='.'!$D$4,N10='.'!$D$5,N10='.'!$D$6,O10&gt;0),I9,"")</f>
        <v/>
      </c>
      <c r="J10" s="13"/>
      <c r="K10" s="13"/>
      <c r="L10" s="13"/>
      <c r="M10" s="9" t="str">
        <f t="shared" si="0"/>
        <v xml:space="preserve"> </v>
      </c>
      <c r="N10" s="9"/>
      <c r="O10" s="9"/>
      <c r="P10" s="25" t="s">
        <v>10</v>
      </c>
      <c r="Q10" s="25" t="s">
        <v>10</v>
      </c>
      <c r="R10" s="25" t="s">
        <v>10</v>
      </c>
      <c r="S10" s="25" t="s">
        <v>10</v>
      </c>
      <c r="T10" s="25" t="s">
        <v>10</v>
      </c>
      <c r="U10" s="25" t="s">
        <v>10</v>
      </c>
    </row>
    <row r="11" spans="1:21">
      <c r="A11" s="10" t="str">
        <f>IF(OR(M11=1,N11='.'!$D$2, N11='.'!$D$3,N11='.'!$D$4,N11='.'!$D$5,N11='.'!$D$6,O11&gt;0),A10,"")</f>
        <v/>
      </c>
      <c r="B11" s="10" t="str">
        <f>IF(OR(M11=1,N11='.'!$D$2, N11='.'!$D$3,N11='.'!$D$4,N11='.'!$D$5,N11='.'!$D$6,O11&gt;0),B10,"")</f>
        <v/>
      </c>
      <c r="C11" s="10" t="str">
        <f>IF(OR(M11=1,N11='.'!$D$2, N11='.'!$D$3,N11='.'!$D$4,N11='.'!$D$5,N11='.'!$D$6,O11&gt;0),C10,"")</f>
        <v/>
      </c>
      <c r="D11" s="10" t="str">
        <f>IF(OR(M11=1,N11='.'!$D$2, N11='.'!$D$3,N11='.'!$D$4,N11='.'!$D$5,N11='.'!$D$6,O11&gt;0),D10,"")</f>
        <v/>
      </c>
      <c r="E11" s="10" t="str">
        <f>IF(OR(M11=1,N11='.'!$D$2, N11='.'!$D$3,N11='.'!$D$4,N11='.'!$D$5,N11='.'!$D$6,O11&gt;0),E10,"")</f>
        <v/>
      </c>
      <c r="F11" s="10" t="str">
        <f>IF(OR(M11=1,N11='.'!$D$2, N11='.'!$D$3,N11='.'!$D$4,N11='.'!$D$5,N11='.'!$D$6,O11&gt;0),F10,"")</f>
        <v/>
      </c>
      <c r="G11" s="75" t="str">
        <f>IF(OR(M11=1,N11='.'!$D$2, N11='.'!$D$3,N11='.'!$D$4,N11='.'!$D$5,N11='.'!$D$6,O11&gt;0),G10,"")</f>
        <v/>
      </c>
      <c r="H11" s="75" t="str">
        <f>IF(OR(M11=1,N11='.'!$D$2, N11='.'!$D$3,N11='.'!$D$4,N11='.'!$D$5,N11='.'!$D$6,O11&gt;0),H10,"")</f>
        <v/>
      </c>
      <c r="I11" s="6" t="str">
        <f>IF(OR(M11=1,N11='.'!$D$2, N11='.'!$D$3,N11='.'!$D$4,N11='.'!$D$5,N11='.'!$D$6,O11&gt;0),I10,"")</f>
        <v/>
      </c>
      <c r="J11" s="13"/>
      <c r="K11" s="13"/>
      <c r="L11" s="13"/>
      <c r="M11" s="9" t="str">
        <f t="shared" ref="M11:M13" si="1">IF(O11&lt;=1," ",1)</f>
        <v xml:space="preserve"> </v>
      </c>
      <c r="N11" s="9"/>
      <c r="O11" s="9"/>
      <c r="P11" s="25" t="s">
        <v>10</v>
      </c>
      <c r="Q11" s="25" t="s">
        <v>10</v>
      </c>
      <c r="R11" s="25" t="s">
        <v>10</v>
      </c>
      <c r="S11" s="25" t="s">
        <v>10</v>
      </c>
      <c r="T11" s="25" t="s">
        <v>10</v>
      </c>
      <c r="U11" s="25" t="s">
        <v>10</v>
      </c>
    </row>
    <row r="12" spans="1:21">
      <c r="A12" s="10" t="str">
        <f>IF(OR(M12=1,N12='.'!$D$2, N12='.'!$D$3,N12='.'!$D$4,N12='.'!$D$5,N12='.'!$D$6,O12&gt;0),A11,"")</f>
        <v/>
      </c>
      <c r="B12" s="10" t="str">
        <f>IF(OR(M12=1,N12='.'!$D$2, N12='.'!$D$3,N12='.'!$D$4,N12='.'!$D$5,N12='.'!$D$6,O12&gt;0),B11,"")</f>
        <v/>
      </c>
      <c r="C12" s="10" t="str">
        <f>IF(OR(M12=1,N12='.'!$D$2, N12='.'!$D$3,N12='.'!$D$4,N12='.'!$D$5,N12='.'!$D$6,O12&gt;0),C11,"")</f>
        <v/>
      </c>
      <c r="D12" s="10" t="str">
        <f>IF(OR(M12=1,N12='.'!$D$2, N12='.'!$D$3,N12='.'!$D$4,N12='.'!$D$5,N12='.'!$D$6,O12&gt;0),D11,"")</f>
        <v/>
      </c>
      <c r="E12" s="10" t="str">
        <f>IF(OR(M12=1,N12='.'!$D$2, N12='.'!$D$3,N12='.'!$D$4,N12='.'!$D$5,N12='.'!$D$6,O12&gt;0),E11,"")</f>
        <v/>
      </c>
      <c r="F12" s="10" t="str">
        <f>IF(OR(M12=1,N12='.'!$D$2, N12='.'!$D$3,N12='.'!$D$4,N12='.'!$D$5,N12='.'!$D$6,O12&gt;0),F11,"")</f>
        <v/>
      </c>
      <c r="G12" s="75" t="str">
        <f>IF(OR(M12=1,N12='.'!$D$2, N12='.'!$D$3,N12='.'!$D$4,N12='.'!$D$5,N12='.'!$D$6,O12&gt;0),G11,"")</f>
        <v/>
      </c>
      <c r="H12" s="75" t="str">
        <f>IF(OR(M12=1,N12='.'!$D$2, N12='.'!$D$3,N12='.'!$D$4,N12='.'!$D$5,N12='.'!$D$6,O12&gt;0),H11,"")</f>
        <v/>
      </c>
      <c r="I12" s="6" t="str">
        <f>IF(OR(M12=1,N12='.'!$D$2, N12='.'!$D$3,N12='.'!$D$4,N12='.'!$D$5,N12='.'!$D$6,O12&gt;0),I11,"")</f>
        <v/>
      </c>
      <c r="J12" s="13"/>
      <c r="K12" s="13"/>
      <c r="L12" s="13"/>
      <c r="M12" s="9" t="str">
        <f t="shared" si="1"/>
        <v xml:space="preserve"> </v>
      </c>
      <c r="N12" s="9"/>
      <c r="O12" s="9"/>
      <c r="P12" s="25" t="s">
        <v>10</v>
      </c>
      <c r="Q12" s="25" t="s">
        <v>10</v>
      </c>
      <c r="R12" s="25" t="s">
        <v>10</v>
      </c>
      <c r="S12" s="25" t="s">
        <v>10</v>
      </c>
      <c r="T12" s="25" t="s">
        <v>10</v>
      </c>
      <c r="U12" s="25" t="s">
        <v>10</v>
      </c>
    </row>
    <row r="13" spans="1:21">
      <c r="A13" s="10" t="str">
        <f>IF(OR(M13=1,N13='.'!$D$2, N13='.'!$D$3,N13='.'!$D$4,N13='.'!$D$5,N13='.'!$D$6,O13&gt;0),A12,"")</f>
        <v/>
      </c>
      <c r="B13" s="10" t="str">
        <f>IF(OR(M13=1,N13='.'!$D$2, N13='.'!$D$3,N13='.'!$D$4,N13='.'!$D$5,N13='.'!$D$6,O13&gt;0),B12,"")</f>
        <v/>
      </c>
      <c r="C13" s="10" t="str">
        <f>IF(OR(M13=1,N13='.'!$D$2, N13='.'!$D$3,N13='.'!$D$4,N13='.'!$D$5,N13='.'!$D$6,O13&gt;0),C12,"")</f>
        <v/>
      </c>
      <c r="D13" s="10" t="str">
        <f>IF(OR(M13=1,N13='.'!$D$2, N13='.'!$D$3,N13='.'!$D$4,N13='.'!$D$5,N13='.'!$D$6,O13&gt;0),D12,"")</f>
        <v/>
      </c>
      <c r="E13" s="10" t="str">
        <f>IF(OR(M13=1,N13='.'!$D$2, N13='.'!$D$3,N13='.'!$D$4,N13='.'!$D$5,N13='.'!$D$6,O13&gt;0),E12,"")</f>
        <v/>
      </c>
      <c r="F13" s="10" t="str">
        <f>IF(OR(M13=1,N13='.'!$D$2, N13='.'!$D$3,N13='.'!$D$4,N13='.'!$D$5,N13='.'!$D$6,O13&gt;0),F12,"")</f>
        <v/>
      </c>
      <c r="G13" s="75" t="str">
        <f>IF(OR(M13=1,N13='.'!$D$2, N13='.'!$D$3,N13='.'!$D$4,N13='.'!$D$5,N13='.'!$D$6,O13&gt;0),G12,"")</f>
        <v/>
      </c>
      <c r="H13" s="75" t="str">
        <f>IF(OR(M13=1,N13='.'!$D$2, N13='.'!$D$3,N13='.'!$D$4,N13='.'!$D$5,N13='.'!$D$6,O13&gt;0),H12,"")</f>
        <v/>
      </c>
      <c r="I13" s="6" t="str">
        <f>IF(OR(M13=1,N13='.'!$D$2, N13='.'!$D$3,N13='.'!$D$4,N13='.'!$D$5,N13='.'!$D$6,O13&gt;0),I12,"")</f>
        <v/>
      </c>
      <c r="J13" s="13"/>
      <c r="K13" s="13"/>
      <c r="L13" s="13"/>
      <c r="M13" s="9" t="str">
        <f t="shared" si="1"/>
        <v xml:space="preserve"> </v>
      </c>
      <c r="N13" s="9"/>
      <c r="O13" s="9"/>
      <c r="P13" s="25" t="s">
        <v>10</v>
      </c>
      <c r="Q13" s="25" t="s">
        <v>10</v>
      </c>
      <c r="R13" s="25" t="s">
        <v>10</v>
      </c>
      <c r="S13" s="25" t="s">
        <v>10</v>
      </c>
      <c r="T13" s="25" t="s">
        <v>10</v>
      </c>
      <c r="U13" s="25" t="s">
        <v>10</v>
      </c>
    </row>
    <row r="14" spans="1:21">
      <c r="A14" s="10" t="str">
        <f>IF(OR(M14=1,N14='.'!$D$2, N14='.'!$D$3,N14='.'!$D$4,N14='.'!$D$5,N14='.'!$D$6,O14&gt;0),A13,"")</f>
        <v/>
      </c>
      <c r="B14" s="10" t="str">
        <f>IF(OR(M14=1,N14='.'!$D$2, N14='.'!$D$3,N14='.'!$D$4,N14='.'!$D$5,N14='.'!$D$6,O14&gt;0),B13,"")</f>
        <v/>
      </c>
      <c r="C14" s="10" t="str">
        <f>IF(OR(M14=1,N14='.'!$D$2, N14='.'!$D$3,N14='.'!$D$4,N14='.'!$D$5,N14='.'!$D$6,O14&gt;0),C13,"")</f>
        <v/>
      </c>
      <c r="D14" s="10" t="str">
        <f>IF(OR(M14=1,N14='.'!$D$2, N14='.'!$D$3,N14='.'!$D$4,N14='.'!$D$5,N14='.'!$D$6,O14&gt;0),D13,"")</f>
        <v/>
      </c>
      <c r="E14" s="10" t="str">
        <f>IF(OR(M14=1,N14='.'!$D$2, N14='.'!$D$3,N14='.'!$D$4,N14='.'!$D$5,N14='.'!$D$6,O14&gt;0),E13,"")</f>
        <v/>
      </c>
      <c r="F14" s="10" t="str">
        <f>IF(OR(M14=1,N14='.'!$D$2, N14='.'!$D$3,N14='.'!$D$4,N14='.'!$D$5,N14='.'!$D$6,O14&gt;0),F13,"")</f>
        <v/>
      </c>
      <c r="G14" s="75" t="str">
        <f>IF(OR(M14=1,N14='.'!$D$2, N14='.'!$D$3,N14='.'!$D$4,N14='.'!$D$5,N14='.'!$D$6,O14&gt;0),G13,"")</f>
        <v/>
      </c>
      <c r="H14" s="75" t="str">
        <f>IF(OR(M14=1,N14='.'!$D$2, N14='.'!$D$3,N14='.'!$D$4,N14='.'!$D$5,N14='.'!$D$6,O14&gt;0),H13,"")</f>
        <v/>
      </c>
      <c r="I14" s="6" t="str">
        <f>IF(OR(M14=1,N14='.'!$D$2, N14='.'!$D$3,N14='.'!$D$4,N14='.'!$D$5,N14='.'!$D$6,O14&gt;0),I13,"")</f>
        <v/>
      </c>
      <c r="J14" s="13"/>
      <c r="K14" s="13"/>
      <c r="L14" s="13"/>
      <c r="M14" s="9"/>
      <c r="N14" s="9"/>
      <c r="O14" s="9"/>
      <c r="P14" s="25" t="s">
        <v>10</v>
      </c>
      <c r="Q14" s="25" t="s">
        <v>10</v>
      </c>
      <c r="R14" s="25" t="s">
        <v>10</v>
      </c>
      <c r="S14" s="25" t="s">
        <v>10</v>
      </c>
      <c r="T14" s="25" t="s">
        <v>10</v>
      </c>
      <c r="U14" s="25" t="s">
        <v>10</v>
      </c>
    </row>
    <row r="15" spans="1:21">
      <c r="A15" s="10" t="str">
        <f>IF(OR(M15=1,N15='.'!$D$2, N15='.'!$D$3,N15='.'!$D$4,N15='.'!$D$5,N15='.'!$D$6,O15&gt;0),A14,"")</f>
        <v/>
      </c>
      <c r="B15" s="10" t="str">
        <f>IF(OR(M15=1,N15='.'!$D$2, N15='.'!$D$3,N15='.'!$D$4,N15='.'!$D$5,N15='.'!$D$6,O15&gt;0),B14,"")</f>
        <v/>
      </c>
      <c r="C15" s="10" t="str">
        <f>IF(OR(M15=1,N15='.'!$D$2, N15='.'!$D$3,N15='.'!$D$4,N15='.'!$D$5,N15='.'!$D$6,O15&gt;0),C14,"")</f>
        <v/>
      </c>
      <c r="D15" s="10" t="str">
        <f>IF(OR(M15=1,N15='.'!$D$2, N15='.'!$D$3,N15='.'!$D$4,N15='.'!$D$5,N15='.'!$D$6,O15&gt;0),D14,"")</f>
        <v/>
      </c>
      <c r="E15" s="10" t="str">
        <f>IF(OR(M15=1,N15='.'!$D$2, N15='.'!$D$3,N15='.'!$D$4,N15='.'!$D$5,N15='.'!$D$6,O15&gt;0),E14,"")</f>
        <v/>
      </c>
      <c r="F15" s="10" t="str">
        <f>IF(OR(M15=1,N15='.'!$D$2, N15='.'!$D$3,N15='.'!$D$4,N15='.'!$D$5,N15='.'!$D$6,O15&gt;0),F14,"")</f>
        <v/>
      </c>
      <c r="G15" s="75" t="str">
        <f>IF(OR(M15=1,N15='.'!$D$2, N15='.'!$D$3,N15='.'!$D$4,N15='.'!$D$5,N15='.'!$D$6,O15&gt;0),G14,"")</f>
        <v/>
      </c>
      <c r="H15" s="75" t="str">
        <f>IF(OR(M15=1,N15='.'!$D$2, N15='.'!$D$3,N15='.'!$D$4,N15='.'!$D$5,N15='.'!$D$6,O15&gt;0),H14,"")</f>
        <v/>
      </c>
      <c r="I15" s="6" t="str">
        <f>IF(OR(M15=1,N15='.'!$D$2, N15='.'!$D$3,N15='.'!$D$4,N15='.'!$D$5,N15='.'!$D$6,O15&gt;0),I14,"")</f>
        <v/>
      </c>
      <c r="J15" s="13"/>
      <c r="K15" s="13"/>
      <c r="L15" s="13"/>
      <c r="M15" s="9"/>
      <c r="N15" s="9"/>
      <c r="O15" s="9"/>
      <c r="P15" s="25" t="s">
        <v>10</v>
      </c>
      <c r="Q15" s="25" t="s">
        <v>10</v>
      </c>
      <c r="R15" s="25" t="s">
        <v>10</v>
      </c>
      <c r="S15" s="25" t="s">
        <v>10</v>
      </c>
      <c r="T15" s="25" t="s">
        <v>10</v>
      </c>
      <c r="U15" s="25" t="s">
        <v>10</v>
      </c>
    </row>
    <row r="16" spans="1:21">
      <c r="A16" s="10" t="str">
        <f>IF(OR(M16=1,N16='.'!$D$2, N16='.'!$D$3,N16='.'!$D$4,N16='.'!$D$5,N16='.'!$D$6,O16&gt;0),A15,"")</f>
        <v/>
      </c>
      <c r="B16" s="10" t="str">
        <f>IF(OR(M16=1,N16='.'!$D$2, N16='.'!$D$3,N16='.'!$D$4,N16='.'!$D$5,N16='.'!$D$6,O16&gt;0),B15,"")</f>
        <v/>
      </c>
      <c r="C16" s="10" t="str">
        <f>IF(OR(M16=1,N16='.'!$D$2, N16='.'!$D$3,N16='.'!$D$4,N16='.'!$D$5,N16='.'!$D$6,O16&gt;0),C15,"")</f>
        <v/>
      </c>
      <c r="D16" s="10" t="str">
        <f>IF(OR(M16=1,N16='.'!$D$2, N16='.'!$D$3,N16='.'!$D$4,N16='.'!$D$5,N16='.'!$D$6,O16&gt;0),D15,"")</f>
        <v/>
      </c>
      <c r="E16" s="10" t="str">
        <f>IF(OR(M16=1,N16='.'!$D$2, N16='.'!$D$3,N16='.'!$D$4,N16='.'!$D$5,N16='.'!$D$6,O16&gt;0),E15,"")</f>
        <v/>
      </c>
      <c r="F16" s="10" t="str">
        <f>IF(OR(M16=1,N16='.'!$D$2, N16='.'!$D$3,N16='.'!$D$4,N16='.'!$D$5,N16='.'!$D$6,O16&gt;0),F15,"")</f>
        <v/>
      </c>
      <c r="G16" s="75" t="str">
        <f>IF(OR(M16=1,N16='.'!$D$2, N16='.'!$D$3,N16='.'!$D$4,N16='.'!$D$5,N16='.'!$D$6,O16&gt;0),G15,"")</f>
        <v/>
      </c>
      <c r="H16" s="75" t="str">
        <f>IF(OR(M16=1,N16='.'!$D$2, N16='.'!$D$3,N16='.'!$D$4,N16='.'!$D$5,N16='.'!$D$6,O16&gt;0),H15,"")</f>
        <v/>
      </c>
      <c r="I16" s="6" t="str">
        <f>IF(OR(M16=1,N16='.'!$D$2, N16='.'!$D$3,N16='.'!$D$4,N16='.'!$D$5,N16='.'!$D$6,O16&gt;0),I15,"")</f>
        <v/>
      </c>
      <c r="J16" s="13"/>
      <c r="K16" s="13"/>
      <c r="L16" s="13"/>
      <c r="M16" s="9"/>
      <c r="N16" s="9"/>
      <c r="O16" s="9"/>
      <c r="P16" s="25" t="s">
        <v>10</v>
      </c>
      <c r="Q16" s="25" t="s">
        <v>10</v>
      </c>
      <c r="R16" s="25" t="s">
        <v>10</v>
      </c>
      <c r="S16" s="25" t="s">
        <v>10</v>
      </c>
      <c r="T16" s="25" t="s">
        <v>10</v>
      </c>
      <c r="U16" s="25" t="s">
        <v>10</v>
      </c>
    </row>
    <row r="17" spans="1:21">
      <c r="A17" s="10" t="str">
        <f>IF(OR(M17=1,N17='.'!$D$2, N17='.'!$D$3,N17='.'!$D$4,N17='.'!$D$5,N17='.'!$D$6,O17&gt;0),A16,"")</f>
        <v/>
      </c>
      <c r="B17" s="10" t="str">
        <f>IF(OR(M17=1,N17='.'!$D$2, N17='.'!$D$3,N17='.'!$D$4,N17='.'!$D$5,N17='.'!$D$6,O17&gt;0),B16,"")</f>
        <v/>
      </c>
      <c r="C17" s="10" t="str">
        <f>IF(OR(M17=1,N17='.'!$D$2, N17='.'!$D$3,N17='.'!$D$4,N17='.'!$D$5,N17='.'!$D$6,O17&gt;0),C16,"")</f>
        <v/>
      </c>
      <c r="D17" s="10" t="str">
        <f>IF(OR(M17=1,N17='.'!$D$2, N17='.'!$D$3,N17='.'!$D$4,N17='.'!$D$5,N17='.'!$D$6,O17&gt;0),D16,"")</f>
        <v/>
      </c>
      <c r="E17" s="10" t="str">
        <f>IF(OR(M17=1,N17='.'!$D$2, N17='.'!$D$3,N17='.'!$D$4,N17='.'!$D$5,N17='.'!$D$6,O17&gt;0),E16,"")</f>
        <v/>
      </c>
      <c r="F17" s="10" t="str">
        <f>IF(OR(M17=1,N17='.'!$D$2, N17='.'!$D$3,N17='.'!$D$4,N17='.'!$D$5,N17='.'!$D$6,O17&gt;0),F16,"")</f>
        <v/>
      </c>
      <c r="G17" s="75" t="str">
        <f>IF(OR(M17=1,N17='.'!$D$2, N17='.'!$D$3,N17='.'!$D$4,N17='.'!$D$5,N17='.'!$D$6,O17&gt;0),G16,"")</f>
        <v/>
      </c>
      <c r="H17" s="75" t="str">
        <f>IF(OR(M17=1,N17='.'!$D$2, N17='.'!$D$3,N17='.'!$D$4,N17='.'!$D$5,N17='.'!$D$6,O17&gt;0),H16,"")</f>
        <v/>
      </c>
      <c r="I17" s="6" t="str">
        <f>IF(OR(M17=1,N17='.'!$D$2, N17='.'!$D$3,N17='.'!$D$4,N17='.'!$D$5,N17='.'!$D$6,O17&gt;0),I16,"")</f>
        <v/>
      </c>
      <c r="J17" s="13"/>
      <c r="K17" s="13"/>
      <c r="L17" s="13"/>
      <c r="M17" s="9"/>
      <c r="N17" s="9"/>
      <c r="O17" s="9"/>
      <c r="P17" s="25" t="s">
        <v>10</v>
      </c>
      <c r="Q17" s="25" t="s">
        <v>10</v>
      </c>
      <c r="R17" s="25" t="s">
        <v>10</v>
      </c>
      <c r="S17" s="25" t="s">
        <v>10</v>
      </c>
      <c r="T17" s="25" t="s">
        <v>10</v>
      </c>
      <c r="U17" s="25" t="s">
        <v>10</v>
      </c>
    </row>
    <row r="18" spans="1:21">
      <c r="A18" s="10" t="str">
        <f>IF(OR(M18=1,N18='.'!$D$2, N18='.'!$D$3,N18='.'!$D$4,N18='.'!$D$5,N18='.'!$D$6,O18&gt;0),A17,"")</f>
        <v/>
      </c>
      <c r="B18" s="10" t="str">
        <f>IF(OR(M18=1,N18='.'!$D$2, N18='.'!$D$3,N18='.'!$D$4,N18='.'!$D$5,N18='.'!$D$6,O18&gt;0),B17,"")</f>
        <v/>
      </c>
      <c r="C18" s="10" t="str">
        <f>IF(OR(M18=1,N18='.'!$D$2, N18='.'!$D$3,N18='.'!$D$4,N18='.'!$D$5,N18='.'!$D$6,O18&gt;0),C17,"")</f>
        <v/>
      </c>
      <c r="D18" s="10" t="str">
        <f>IF(OR(M18=1,N18='.'!$D$2, N18='.'!$D$3,N18='.'!$D$4,N18='.'!$D$5,N18='.'!$D$6,O18&gt;0),D17,"")</f>
        <v/>
      </c>
      <c r="E18" s="10" t="str">
        <f>IF(OR(M18=1,N18='.'!$D$2, N18='.'!$D$3,N18='.'!$D$4,N18='.'!$D$5,N18='.'!$D$6,O18&gt;0),E17,"")</f>
        <v/>
      </c>
      <c r="F18" s="10" t="str">
        <f>IF(OR(M18=1,N18='.'!$D$2, N18='.'!$D$3,N18='.'!$D$4,N18='.'!$D$5,N18='.'!$D$6,O18&gt;0),F17,"")</f>
        <v/>
      </c>
      <c r="G18" s="75" t="str">
        <f>IF(OR(M18=1,N18='.'!$D$2, N18='.'!$D$3,N18='.'!$D$4,N18='.'!$D$5,N18='.'!$D$6,O18&gt;0),G17,"")</f>
        <v/>
      </c>
      <c r="H18" s="75" t="str">
        <f>IF(OR(M18=1,N18='.'!$D$2, N18='.'!$D$3,N18='.'!$D$4,N18='.'!$D$5,N18='.'!$D$6,O18&gt;0),H17,"")</f>
        <v/>
      </c>
      <c r="I18" s="6" t="str">
        <f>IF(OR(M18=1,N18='.'!$D$2, N18='.'!$D$3,N18='.'!$D$4,N18='.'!$D$5,N18='.'!$D$6,O18&gt;0),I17,"")</f>
        <v/>
      </c>
      <c r="J18" s="13"/>
      <c r="K18" s="13"/>
      <c r="L18" s="13"/>
      <c r="M18" s="9"/>
      <c r="N18" s="9"/>
      <c r="O18" s="9"/>
      <c r="P18" s="25" t="s">
        <v>10</v>
      </c>
      <c r="Q18" s="25" t="s">
        <v>10</v>
      </c>
      <c r="R18" s="25" t="s">
        <v>10</v>
      </c>
      <c r="S18" s="25" t="s">
        <v>10</v>
      </c>
      <c r="T18" s="25" t="s">
        <v>10</v>
      </c>
      <c r="U18" s="25" t="s">
        <v>10</v>
      </c>
    </row>
    <row r="19" spans="1:21">
      <c r="A19" s="10" t="str">
        <f>IF(OR(M19=1,N19='.'!$D$2, N19='.'!$D$3,N19='.'!$D$4,N19='.'!$D$5,N19='.'!$D$6,O19&gt;0),A18,"")</f>
        <v/>
      </c>
      <c r="B19" s="10" t="str">
        <f>IF(OR(M19=1,N19='.'!$D$2, N19='.'!$D$3,N19='.'!$D$4,N19='.'!$D$5,N19='.'!$D$6,O19&gt;0),B18,"")</f>
        <v/>
      </c>
      <c r="C19" s="10" t="str">
        <f>IF(OR(M19=1,N19='.'!$D$2, N19='.'!$D$3,N19='.'!$D$4,N19='.'!$D$5,N19='.'!$D$6,O19&gt;0),C18,"")</f>
        <v/>
      </c>
      <c r="D19" s="10" t="str">
        <f>IF(OR(M19=1,N19='.'!$D$2, N19='.'!$D$3,N19='.'!$D$4,N19='.'!$D$5,N19='.'!$D$6,O19&gt;0),D18,"")</f>
        <v/>
      </c>
      <c r="E19" s="10" t="str">
        <f>IF(OR(M19=1,N19='.'!$D$2, N19='.'!$D$3,N19='.'!$D$4,N19='.'!$D$5,N19='.'!$D$6,O19&gt;0),E18,"")</f>
        <v/>
      </c>
      <c r="F19" s="10" t="str">
        <f>IF(OR(M19=1,N19='.'!$D$2, N19='.'!$D$3,N19='.'!$D$4,N19='.'!$D$5,N19='.'!$D$6,O19&gt;0),F18,"")</f>
        <v/>
      </c>
      <c r="G19" s="75" t="str">
        <f>IF(OR(M19=1,N19='.'!$D$2, N19='.'!$D$3,N19='.'!$D$4,N19='.'!$D$5,N19='.'!$D$6,O19&gt;0),G18,"")</f>
        <v/>
      </c>
      <c r="H19" s="75" t="str">
        <f>IF(OR(M19=1,N19='.'!$D$2, N19='.'!$D$3,N19='.'!$D$4,N19='.'!$D$5,N19='.'!$D$6,O19&gt;0),H18,"")</f>
        <v/>
      </c>
      <c r="I19" s="6" t="str">
        <f>IF(OR(M19=1,N19='.'!$D$2, N19='.'!$D$3,N19='.'!$D$4,N19='.'!$D$5,N19='.'!$D$6,O19&gt;0),I18,"")</f>
        <v/>
      </c>
      <c r="J19" s="13"/>
      <c r="K19" s="13"/>
      <c r="L19" s="13"/>
      <c r="M19" s="9"/>
      <c r="N19" s="9"/>
      <c r="O19" s="9"/>
      <c r="P19" s="25" t="s">
        <v>10</v>
      </c>
      <c r="Q19" s="25" t="s">
        <v>10</v>
      </c>
      <c r="R19" s="25" t="s">
        <v>10</v>
      </c>
      <c r="S19" s="25" t="s">
        <v>10</v>
      </c>
      <c r="T19" s="25" t="s">
        <v>10</v>
      </c>
      <c r="U19" s="25" t="s">
        <v>10</v>
      </c>
    </row>
    <row r="20" spans="1:21">
      <c r="A20" s="10" t="str">
        <f>IF(OR(M20=1,N20='.'!$D$2, N20='.'!$D$3,N20='.'!$D$4,N20='.'!$D$5,N20='.'!$D$6,O20&gt;0),A19,"")</f>
        <v/>
      </c>
      <c r="B20" s="10" t="str">
        <f>IF(OR(M20=1,N20='.'!$D$2, N20='.'!$D$3,N20='.'!$D$4,N20='.'!$D$5,N20='.'!$D$6,O20&gt;0),B19,"")</f>
        <v/>
      </c>
      <c r="C20" s="10" t="str">
        <f>IF(OR(M20=1,N20='.'!$D$2, N20='.'!$D$3,N20='.'!$D$4,N20='.'!$D$5,N20='.'!$D$6,O20&gt;0),C19,"")</f>
        <v/>
      </c>
      <c r="D20" s="10" t="str">
        <f>IF(OR(M20=1,N20='.'!$D$2, N20='.'!$D$3,N20='.'!$D$4,N20='.'!$D$5,N20='.'!$D$6,O20&gt;0),D19,"")</f>
        <v/>
      </c>
      <c r="E20" s="10" t="str">
        <f>IF(OR(M20=1,N20='.'!$D$2, N20='.'!$D$3,N20='.'!$D$4,N20='.'!$D$5,N20='.'!$D$6,O20&gt;0),E19,"")</f>
        <v/>
      </c>
      <c r="F20" s="10" t="str">
        <f>IF(OR(M20=1,N20='.'!$D$2, N20='.'!$D$3,N20='.'!$D$4,N20='.'!$D$5,N20='.'!$D$6,O20&gt;0),F19,"")</f>
        <v/>
      </c>
      <c r="G20" s="75" t="str">
        <f>IF(OR(M20=1,N20='.'!$D$2, N20='.'!$D$3,N20='.'!$D$4,N20='.'!$D$5,N20='.'!$D$6,O20&gt;0),G19,"")</f>
        <v/>
      </c>
      <c r="H20" s="75" t="str">
        <f>IF(OR(M20=1,N20='.'!$D$2, N20='.'!$D$3,N20='.'!$D$4,N20='.'!$D$5,N20='.'!$D$6,O20&gt;0),H19,"")</f>
        <v/>
      </c>
      <c r="I20" s="6" t="str">
        <f>IF(OR(M20=1,N20='.'!$D$2, N20='.'!$D$3,N20='.'!$D$4,N20='.'!$D$5,N20='.'!$D$6,O20&gt;0),I19,"")</f>
        <v/>
      </c>
      <c r="J20" s="13"/>
      <c r="K20" s="13"/>
      <c r="L20" s="13"/>
      <c r="M20" s="9"/>
      <c r="N20" s="9"/>
      <c r="O20" s="9"/>
      <c r="P20" s="25" t="s">
        <v>10</v>
      </c>
      <c r="Q20" s="25" t="s">
        <v>10</v>
      </c>
      <c r="R20" s="25" t="s">
        <v>10</v>
      </c>
      <c r="S20" s="25" t="s">
        <v>10</v>
      </c>
      <c r="T20" s="25" t="s">
        <v>10</v>
      </c>
      <c r="U20" s="25" t="s">
        <v>10</v>
      </c>
    </row>
    <row r="21" spans="1:21">
      <c r="A21" s="10" t="str">
        <f>IF(OR(M21=1,N21='.'!$D$2, N21='.'!$D$3,N21='.'!$D$4,N21='.'!$D$5,N21='.'!$D$6,O21&gt;0),A20,"")</f>
        <v/>
      </c>
      <c r="B21" s="10" t="str">
        <f>IF(OR(M21=1,N21='.'!$D$2, N21='.'!$D$3,N21='.'!$D$4,N21='.'!$D$5,N21='.'!$D$6,O21&gt;0),B20,"")</f>
        <v/>
      </c>
      <c r="C21" s="10" t="str">
        <f>IF(OR(M21=1,N21='.'!$D$2, N21='.'!$D$3,N21='.'!$D$4,N21='.'!$D$5,N21='.'!$D$6,O21&gt;0),C20,"")</f>
        <v/>
      </c>
      <c r="D21" s="10" t="str">
        <f>IF(OR(M21=1,N21='.'!$D$2, N21='.'!$D$3,N21='.'!$D$4,N21='.'!$D$5,N21='.'!$D$6,O21&gt;0),D20,"")</f>
        <v/>
      </c>
      <c r="E21" s="10" t="str">
        <f>IF(OR(M21=1,N21='.'!$D$2, N21='.'!$D$3,N21='.'!$D$4,N21='.'!$D$5,N21='.'!$D$6,O21&gt;0),E20,"")</f>
        <v/>
      </c>
      <c r="F21" s="10" t="str">
        <f>IF(OR(M21=1,N21='.'!$D$2, N21='.'!$D$3,N21='.'!$D$4,N21='.'!$D$5,N21='.'!$D$6,O21&gt;0),F20,"")</f>
        <v/>
      </c>
      <c r="G21" s="75" t="str">
        <f>IF(OR(M21=1,N21='.'!$D$2, N21='.'!$D$3,N21='.'!$D$4,N21='.'!$D$5,N21='.'!$D$6,O21&gt;0),G20,"")</f>
        <v/>
      </c>
      <c r="H21" s="75" t="str">
        <f>IF(OR(M21=1,N21='.'!$D$2, N21='.'!$D$3,N21='.'!$D$4,N21='.'!$D$5,N21='.'!$D$6,O21&gt;0),H20,"")</f>
        <v/>
      </c>
      <c r="I21" s="6" t="str">
        <f>IF(OR(M21=1,N21='.'!$D$2, N21='.'!$D$3,N21='.'!$D$4,N21='.'!$D$5,N21='.'!$D$6,O21&gt;0),I20,"")</f>
        <v/>
      </c>
      <c r="J21" s="13"/>
      <c r="K21" s="13"/>
      <c r="L21" s="13"/>
      <c r="M21" s="9"/>
      <c r="N21" s="9"/>
      <c r="O21" s="9"/>
      <c r="P21" s="25" t="s">
        <v>10</v>
      </c>
      <c r="Q21" s="25" t="s">
        <v>10</v>
      </c>
      <c r="R21" s="25" t="s">
        <v>10</v>
      </c>
      <c r="S21" s="25" t="s">
        <v>10</v>
      </c>
      <c r="T21" s="25" t="s">
        <v>10</v>
      </c>
      <c r="U21" s="25" t="s">
        <v>10</v>
      </c>
    </row>
    <row r="22" spans="1:21">
      <c r="A22" s="10" t="str">
        <f>IF(OR(M22=1,N22='.'!$D$2, N22='.'!$D$3,N22='.'!$D$4,N22='.'!$D$5,N22='.'!$D$6,O22&gt;0),A21,"")</f>
        <v/>
      </c>
      <c r="B22" s="10" t="str">
        <f>IF(OR(M22=1,N22='.'!$D$2, N22='.'!$D$3,N22='.'!$D$4,N22='.'!$D$5,N22='.'!$D$6,O22&gt;0),B21,"")</f>
        <v/>
      </c>
      <c r="C22" s="10" t="str">
        <f>IF(OR(M22=1,N22='.'!$D$2, N22='.'!$D$3,N22='.'!$D$4,N22='.'!$D$5,N22='.'!$D$6,O22&gt;0),C21,"")</f>
        <v/>
      </c>
      <c r="D22" s="10" t="str">
        <f>IF(OR(M22=1,N22='.'!$D$2, N22='.'!$D$3,N22='.'!$D$4,N22='.'!$D$5,N22='.'!$D$6,O22&gt;0),D21,"")</f>
        <v/>
      </c>
      <c r="E22" s="10" t="str">
        <f>IF(OR(M22=1,N22='.'!$D$2, N22='.'!$D$3,N22='.'!$D$4,N22='.'!$D$5,N22='.'!$D$6,O22&gt;0),E21,"")</f>
        <v/>
      </c>
      <c r="F22" s="10" t="str">
        <f>IF(OR(M22=1,N22='.'!$D$2, N22='.'!$D$3,N22='.'!$D$4,N22='.'!$D$5,N22='.'!$D$6,O22&gt;0),F21,"")</f>
        <v/>
      </c>
      <c r="G22" s="75" t="str">
        <f>IF(OR(M22=1,N22='.'!$D$2, N22='.'!$D$3,N22='.'!$D$4,N22='.'!$D$5,N22='.'!$D$6,O22&gt;0),G21,"")</f>
        <v/>
      </c>
      <c r="H22" s="75" t="str">
        <f>IF(OR(M22=1,N22='.'!$D$2, N22='.'!$D$3,N22='.'!$D$4,N22='.'!$D$5,N22='.'!$D$6,O22&gt;0),H21,"")</f>
        <v/>
      </c>
      <c r="I22" s="6" t="str">
        <f>IF(OR(M22=1,N22='.'!$D$2, N22='.'!$D$3,N22='.'!$D$4,N22='.'!$D$5,N22='.'!$D$6,O22&gt;0),I21,"")</f>
        <v/>
      </c>
      <c r="J22" s="13"/>
      <c r="K22" s="13"/>
      <c r="L22" s="13"/>
      <c r="M22" s="9"/>
      <c r="N22" s="9"/>
      <c r="O22" s="9"/>
      <c r="P22" s="25" t="s">
        <v>10</v>
      </c>
      <c r="Q22" s="25" t="s">
        <v>10</v>
      </c>
      <c r="R22" s="25" t="s">
        <v>10</v>
      </c>
      <c r="S22" s="25" t="s">
        <v>10</v>
      </c>
      <c r="T22" s="25" t="s">
        <v>10</v>
      </c>
      <c r="U22" s="25" t="s">
        <v>10</v>
      </c>
    </row>
    <row r="23" spans="1:21">
      <c r="A23" s="10" t="str">
        <f>IF(OR(M23=1,N23='.'!$D$2, N23='.'!$D$3,N23='.'!$D$4,N23='.'!$D$5,N23='.'!$D$6,O23&gt;0),A22,"")</f>
        <v/>
      </c>
      <c r="B23" s="10" t="str">
        <f>IF(OR(M23=1,N23='.'!$D$2, N23='.'!$D$3,N23='.'!$D$4,N23='.'!$D$5,N23='.'!$D$6,O23&gt;0),B22,"")</f>
        <v/>
      </c>
      <c r="C23" s="10" t="str">
        <f>IF(OR(M23=1,N23='.'!$D$2, N23='.'!$D$3,N23='.'!$D$4,N23='.'!$D$5,N23='.'!$D$6,O23&gt;0),C22,"")</f>
        <v/>
      </c>
      <c r="D23" s="10" t="str">
        <f>IF(OR(M23=1,N23='.'!$D$2, N23='.'!$D$3,N23='.'!$D$4,N23='.'!$D$5,N23='.'!$D$6,O23&gt;0),D22,"")</f>
        <v/>
      </c>
      <c r="E23" s="10" t="str">
        <f>IF(OR(M23=1,N23='.'!$D$2, N23='.'!$D$3,N23='.'!$D$4,N23='.'!$D$5,N23='.'!$D$6,O23&gt;0),E22,"")</f>
        <v/>
      </c>
      <c r="F23" s="10" t="str">
        <f>IF(OR(M23=1,N23='.'!$D$2, N23='.'!$D$3,N23='.'!$D$4,N23='.'!$D$5,N23='.'!$D$6,O23&gt;0),F22,"")</f>
        <v/>
      </c>
      <c r="G23" s="75" t="str">
        <f>IF(OR(M23=1,N23='.'!$D$2, N23='.'!$D$3,N23='.'!$D$4,N23='.'!$D$5,N23='.'!$D$6,O23&gt;0),G22,"")</f>
        <v/>
      </c>
      <c r="H23" s="75" t="str">
        <f>IF(OR(M23=1,N23='.'!$D$2, N23='.'!$D$3,N23='.'!$D$4,N23='.'!$D$5,N23='.'!$D$6,O23&gt;0),H22,"")</f>
        <v/>
      </c>
      <c r="I23" s="6" t="str">
        <f>IF(OR(M23=1,N23='.'!$D$2, N23='.'!$D$3,N23='.'!$D$4,N23='.'!$D$5,N23='.'!$D$6,O23&gt;0),I22,"")</f>
        <v/>
      </c>
      <c r="J23" s="13"/>
      <c r="K23" s="13"/>
      <c r="L23" s="13"/>
      <c r="M23" s="9"/>
      <c r="N23" s="9"/>
      <c r="O23" s="9"/>
      <c r="P23" s="25" t="s">
        <v>10</v>
      </c>
      <c r="Q23" s="25" t="s">
        <v>10</v>
      </c>
      <c r="R23" s="25" t="s">
        <v>10</v>
      </c>
      <c r="S23" s="25" t="s">
        <v>10</v>
      </c>
      <c r="T23" s="25" t="s">
        <v>10</v>
      </c>
      <c r="U23" s="25" t="s">
        <v>10</v>
      </c>
    </row>
    <row r="24" spans="1:21">
      <c r="A24" s="10" t="str">
        <f>IF(OR(M24=1,N24='.'!$D$2, N24='.'!$D$3,N24='.'!$D$4,N24='.'!$D$5,N24='.'!$D$6,O24&gt;0),A23,"")</f>
        <v/>
      </c>
      <c r="B24" s="10" t="str">
        <f>IF(OR(M24=1,N24='.'!$D$2, N24='.'!$D$3,N24='.'!$D$4,N24='.'!$D$5,N24='.'!$D$6,O24&gt;0),B23,"")</f>
        <v/>
      </c>
      <c r="C24" s="10" t="str">
        <f>IF(OR(M24=1,N24='.'!$D$2, N24='.'!$D$3,N24='.'!$D$4,N24='.'!$D$5,N24='.'!$D$6,O24&gt;0),C23,"")</f>
        <v/>
      </c>
      <c r="D24" s="10" t="str">
        <f>IF(OR(M24=1,N24='.'!$D$2, N24='.'!$D$3,N24='.'!$D$4,N24='.'!$D$5,N24='.'!$D$6,O24&gt;0),D23,"")</f>
        <v/>
      </c>
      <c r="E24" s="10" t="str">
        <f>IF(OR(M24=1,N24='.'!$D$2, N24='.'!$D$3,N24='.'!$D$4,N24='.'!$D$5,N24='.'!$D$6,O24&gt;0),E23,"")</f>
        <v/>
      </c>
      <c r="F24" s="10" t="str">
        <f>IF(OR(M24=1,N24='.'!$D$2, N24='.'!$D$3,N24='.'!$D$4,N24='.'!$D$5,N24='.'!$D$6,O24&gt;0),F23,"")</f>
        <v/>
      </c>
      <c r="G24" s="75" t="str">
        <f>IF(OR(M24=1,N24='.'!$D$2, N24='.'!$D$3,N24='.'!$D$4,N24='.'!$D$5,N24='.'!$D$6,O24&gt;0),G23,"")</f>
        <v/>
      </c>
      <c r="H24" s="75" t="str">
        <f>IF(OR(M24=1,N24='.'!$D$2, N24='.'!$D$3,N24='.'!$D$4,N24='.'!$D$5,N24='.'!$D$6,O24&gt;0),H23,"")</f>
        <v/>
      </c>
      <c r="I24" s="6" t="str">
        <f>IF(OR(M24=1,N24='.'!$D$2, N24='.'!$D$3,N24='.'!$D$4,N24='.'!$D$5,N24='.'!$D$6,O24&gt;0),I23,"")</f>
        <v/>
      </c>
      <c r="J24" s="13"/>
      <c r="K24" s="13"/>
      <c r="L24" s="13"/>
      <c r="M24" s="9"/>
      <c r="N24" s="9"/>
      <c r="O24" s="9"/>
      <c r="P24" s="25" t="s">
        <v>10</v>
      </c>
      <c r="Q24" s="25" t="s">
        <v>10</v>
      </c>
      <c r="R24" s="25" t="s">
        <v>10</v>
      </c>
      <c r="S24" s="25" t="s">
        <v>10</v>
      </c>
      <c r="T24" s="25" t="s">
        <v>10</v>
      </c>
      <c r="U24" s="25" t="s">
        <v>10</v>
      </c>
    </row>
    <row r="25" spans="1:21">
      <c r="A25" s="10" t="str">
        <f>IF(OR(M25=1,N25='.'!$D$2, N25='.'!$D$3,N25='.'!$D$4,N25='.'!$D$5,N25='.'!$D$6,O25&gt;0),A24,"")</f>
        <v/>
      </c>
      <c r="B25" s="10" t="str">
        <f>IF(OR(M25=1,N25='.'!$D$2, N25='.'!$D$3,N25='.'!$D$4,N25='.'!$D$5,N25='.'!$D$6,O25&gt;0),B24,"")</f>
        <v/>
      </c>
      <c r="C25" s="10" t="str">
        <f>IF(OR(M25=1,N25='.'!$D$2, N25='.'!$D$3,N25='.'!$D$4,N25='.'!$D$5,N25='.'!$D$6,O25&gt;0),C24,"")</f>
        <v/>
      </c>
      <c r="D25" s="10" t="str">
        <f>IF(OR(M25=1,N25='.'!$D$2, N25='.'!$D$3,N25='.'!$D$4,N25='.'!$D$5,N25='.'!$D$6,O25&gt;0),D24,"")</f>
        <v/>
      </c>
      <c r="E25" s="10" t="str">
        <f>IF(OR(M25=1,N25='.'!$D$2, N25='.'!$D$3,N25='.'!$D$4,N25='.'!$D$5,N25='.'!$D$6,O25&gt;0),E24,"")</f>
        <v/>
      </c>
      <c r="F25" s="10" t="str">
        <f>IF(OR(M25=1,N25='.'!$D$2, N25='.'!$D$3,N25='.'!$D$4,N25='.'!$D$5,N25='.'!$D$6,O25&gt;0),F24,"")</f>
        <v/>
      </c>
      <c r="G25" s="75" t="str">
        <f>IF(OR(M25=1,N25='.'!$D$2, N25='.'!$D$3,N25='.'!$D$4,N25='.'!$D$5,N25='.'!$D$6,O25&gt;0),G24,"")</f>
        <v/>
      </c>
      <c r="H25" s="75" t="str">
        <f>IF(OR(M25=1,N25='.'!$D$2, N25='.'!$D$3,N25='.'!$D$4,N25='.'!$D$5,N25='.'!$D$6,O25&gt;0),H24,"")</f>
        <v/>
      </c>
      <c r="I25" s="6" t="str">
        <f>IF(OR(M25=1,N25='.'!$D$2, N25='.'!$D$3,N25='.'!$D$4,N25='.'!$D$5,N25='.'!$D$6,O25&gt;0),I24,"")</f>
        <v/>
      </c>
      <c r="J25" s="13"/>
      <c r="K25" s="13"/>
      <c r="L25" s="13"/>
      <c r="M25" s="9"/>
      <c r="N25" s="9"/>
      <c r="O25" s="9"/>
      <c r="P25" s="25" t="s">
        <v>10</v>
      </c>
      <c r="Q25" s="25" t="s">
        <v>10</v>
      </c>
      <c r="R25" s="25" t="s">
        <v>10</v>
      </c>
      <c r="S25" s="25" t="s">
        <v>10</v>
      </c>
      <c r="T25" s="25" t="s">
        <v>10</v>
      </c>
      <c r="U25" s="25" t="s">
        <v>10</v>
      </c>
    </row>
    <row r="26" spans="1:21">
      <c r="A26" s="10" t="str">
        <f>IF(OR(M26=1,N26='.'!$D$2, N26='.'!$D$3,N26='.'!$D$4,N26='.'!$D$5,N26='.'!$D$6,O26&gt;0),A25,"")</f>
        <v/>
      </c>
      <c r="B26" s="10" t="str">
        <f>IF(OR(M26=1,N26='.'!$D$2, N26='.'!$D$3,N26='.'!$D$4,N26='.'!$D$5,N26='.'!$D$6,O26&gt;0),B25,"")</f>
        <v/>
      </c>
      <c r="C26" s="10" t="str">
        <f>IF(OR(M26=1,N26='.'!$D$2, N26='.'!$D$3,N26='.'!$D$4,N26='.'!$D$5,N26='.'!$D$6,O26&gt;0),C25,"")</f>
        <v/>
      </c>
      <c r="D26" s="10" t="str">
        <f>IF(OR(M26=1,N26='.'!$D$2, N26='.'!$D$3,N26='.'!$D$4,N26='.'!$D$5,N26='.'!$D$6,O26&gt;0),D25,"")</f>
        <v/>
      </c>
      <c r="E26" s="10" t="str">
        <f>IF(OR(M26=1,N26='.'!$D$2, N26='.'!$D$3,N26='.'!$D$4,N26='.'!$D$5,N26='.'!$D$6,O26&gt;0),E25,"")</f>
        <v/>
      </c>
      <c r="F26" s="10" t="str">
        <f>IF(OR(M26=1,N26='.'!$D$2, N26='.'!$D$3,N26='.'!$D$4,N26='.'!$D$5,N26='.'!$D$6,O26&gt;0),F25,"")</f>
        <v/>
      </c>
      <c r="G26" s="75" t="str">
        <f>IF(OR(M26=1,N26='.'!$D$2, N26='.'!$D$3,N26='.'!$D$4,N26='.'!$D$5,N26='.'!$D$6,O26&gt;0),G25,"")</f>
        <v/>
      </c>
      <c r="H26" s="75" t="str">
        <f>IF(OR(M26=1,N26='.'!$D$2, N26='.'!$D$3,N26='.'!$D$4,N26='.'!$D$5,N26='.'!$D$6,O26&gt;0),H25,"")</f>
        <v/>
      </c>
      <c r="I26" s="6" t="str">
        <f>IF(OR(M26=1,N26='.'!$D$2, N26='.'!$D$3,N26='.'!$D$4,N26='.'!$D$5,N26='.'!$D$6,O26&gt;0),I25,"")</f>
        <v/>
      </c>
      <c r="J26" s="13"/>
      <c r="K26" s="13"/>
      <c r="L26" s="13"/>
      <c r="M26" s="9"/>
      <c r="N26" s="9"/>
      <c r="O26" s="9"/>
      <c r="P26" s="25" t="s">
        <v>10</v>
      </c>
      <c r="Q26" s="25" t="s">
        <v>10</v>
      </c>
      <c r="R26" s="25" t="s">
        <v>10</v>
      </c>
      <c r="S26" s="25" t="s">
        <v>10</v>
      </c>
      <c r="T26" s="25" t="s">
        <v>10</v>
      </c>
      <c r="U26" s="25" t="s">
        <v>10</v>
      </c>
    </row>
    <row r="27" spans="1:21">
      <c r="A27" s="10" t="str">
        <f>IF(OR(M27=1,N27='.'!$D$2, N27='.'!$D$3,N27='.'!$D$4,N27='.'!$D$5,N27='.'!$D$6,O27&gt;0),A26,"")</f>
        <v/>
      </c>
      <c r="B27" s="10" t="str">
        <f>IF(OR(M27=1,N27='.'!$D$2, N27='.'!$D$3,N27='.'!$D$4,N27='.'!$D$5,N27='.'!$D$6,O27&gt;0),B26,"")</f>
        <v/>
      </c>
      <c r="C27" s="10" t="str">
        <f>IF(OR(M27=1,N27='.'!$D$2, N27='.'!$D$3,N27='.'!$D$4,N27='.'!$D$5,N27='.'!$D$6,O27&gt;0),C26,"")</f>
        <v/>
      </c>
      <c r="D27" s="10" t="str">
        <f>IF(OR(M27=1,N27='.'!$D$2, N27='.'!$D$3,N27='.'!$D$4,N27='.'!$D$5,N27='.'!$D$6,O27&gt;0),D26,"")</f>
        <v/>
      </c>
      <c r="E27" s="10" t="str">
        <f>IF(OR(M27=1,N27='.'!$D$2, N27='.'!$D$3,N27='.'!$D$4,N27='.'!$D$5,N27='.'!$D$6,O27&gt;0),E26,"")</f>
        <v/>
      </c>
      <c r="F27" s="10" t="str">
        <f>IF(OR(M27=1,N27='.'!$D$2, N27='.'!$D$3,N27='.'!$D$4,N27='.'!$D$5,N27='.'!$D$6,O27&gt;0),F26,"")</f>
        <v/>
      </c>
      <c r="G27" s="75" t="str">
        <f>IF(OR(M27=1,N27='.'!$D$2, N27='.'!$D$3,N27='.'!$D$4,N27='.'!$D$5,N27='.'!$D$6,O27&gt;0),G26,"")</f>
        <v/>
      </c>
      <c r="H27" s="75" t="str">
        <f>IF(OR(M27=1,N27='.'!$D$2, N27='.'!$D$3,N27='.'!$D$4,N27='.'!$D$5,N27='.'!$D$6,O27&gt;0),H26,"")</f>
        <v/>
      </c>
      <c r="I27" s="6" t="str">
        <f>IF(OR(M27=1,N27='.'!$D$2, N27='.'!$D$3,N27='.'!$D$4,N27='.'!$D$5,N27='.'!$D$6,O27&gt;0),I26,"")</f>
        <v/>
      </c>
      <c r="J27" s="13"/>
      <c r="K27" s="13"/>
      <c r="L27" s="13"/>
      <c r="M27" s="9"/>
      <c r="N27" s="9"/>
      <c r="O27" s="9"/>
      <c r="P27" s="25" t="s">
        <v>10</v>
      </c>
      <c r="Q27" s="25" t="s">
        <v>10</v>
      </c>
      <c r="R27" s="25" t="s">
        <v>10</v>
      </c>
      <c r="S27" s="25" t="s">
        <v>10</v>
      </c>
      <c r="T27" s="25" t="s">
        <v>10</v>
      </c>
      <c r="U27" s="25" t="s">
        <v>10</v>
      </c>
    </row>
  </sheetData>
  <dataConsolidate/>
  <mergeCells count="6">
    <mergeCell ref="J3:L3"/>
    <mergeCell ref="M3:O3"/>
    <mergeCell ref="A3:I3"/>
    <mergeCell ref="A1:S1"/>
    <mergeCell ref="A2:S2"/>
    <mergeCell ref="P3:U3"/>
  </mergeCells>
  <dataValidations xWindow="474" yWindow="577" count="4">
    <dataValidation type="whole" allowBlank="1" showInputMessage="1" showErrorMessage="1" error="Veuillez saisir un nombre entier" sqref="O5:O27">
      <formula1>0</formula1>
      <formula2>999999999</formula2>
    </dataValidation>
    <dataValidation type="date" operator="greaterThan" allowBlank="1" showInputMessage="1" showErrorMessage="1" error="Veuillez saisir la date sous la forme suivante : JJ/MM/AAAA" prompt="JJ/MM/AAAA" sqref="B5:B27">
      <formula1>40544</formula1>
    </dataValidation>
    <dataValidation allowBlank="1" showInputMessage="1" showErrorMessage="1" prompt="Entrer votre prénom suivi de votre nom de famille" sqref="A5:A27"/>
    <dataValidation type="time" operator="greaterThanOrEqual" allowBlank="1" showInputMessage="1" showErrorMessage="1" error="Saisir sous la forme hh:mm" prompt="hh:mm" sqref="G5:H27">
      <formula1>0</formula1>
    </dataValidation>
  </dataValidations>
  <pageMargins left="0.7" right="0.7" top="0.75" bottom="0.75" header="0.3" footer="0.3"/>
  <pageSetup paperSize="0" orientation="portrait" r:id="rId1"/>
  <extLst>
    <ext xmlns:x14="http://schemas.microsoft.com/office/spreadsheetml/2009/9/main" uri="{CCE6A557-97BC-4b89-ADB6-D9C93CAAB3DF}">
      <x14:dataValidations xmlns:xm="http://schemas.microsoft.com/office/excel/2006/main" xWindow="474" yWindow="577" count="9">
        <x14:dataValidation type="list" allowBlank="1" showInputMessage="1" showErrorMessage="1">
          <x14:formula1>
            <xm:f>'.'!$A$2:$A$6</xm:f>
          </x14:formula1>
          <xm:sqref>I5:I27</xm:sqref>
        </x14:dataValidation>
        <x14:dataValidation type="list" allowBlank="1" showInputMessage="1" showErrorMessage="1">
          <x14:formula1>
            <xm:f>'.'!$E$2:$E$8</xm:f>
          </x14:formula1>
          <xm:sqref>D5:D27</xm:sqref>
        </x14:dataValidation>
        <x14:dataValidation type="list" allowBlank="1" showInputMessage="1" showErrorMessage="1">
          <x14:formula1>
            <xm:f>'.'!$F$2:$F$7</xm:f>
          </x14:formula1>
          <xm:sqref>E5:E27</xm:sqref>
        </x14:dataValidation>
        <x14:dataValidation type="list" allowBlank="1" showInputMessage="1" showErrorMessage="1">
          <x14:formula1>
            <xm:f>'.'!$C$2:$C$3</xm:f>
          </x14:formula1>
          <xm:sqref>M5:M27 P5:U27</xm:sqref>
        </x14:dataValidation>
        <x14:dataValidation type="list" allowBlank="1" showInputMessage="1" showErrorMessage="1">
          <x14:formula1>
            <xm:f>'.'!$D$2:$D$7</xm:f>
          </x14:formula1>
          <xm:sqref>N5:N27</xm:sqref>
        </x14:dataValidation>
        <x14:dataValidation type="list" allowBlank="1" showInputMessage="1" showErrorMessage="1">
          <x14:formula1>
            <xm:f>'.'!$G$2:$G$8</xm:f>
          </x14:formula1>
          <xm:sqref>F5:F27</xm:sqref>
        </x14:dataValidation>
        <x14:dataValidation type="list" allowBlank="1" showInputMessage="1" showErrorMessage="1">
          <x14:formula1>
            <xm:f>'.'!$H$2:$H$14</xm:f>
          </x14:formula1>
          <xm:sqref>J5:J27</xm:sqref>
        </x14:dataValidation>
        <x14:dataValidation type="list" allowBlank="1" showInputMessage="1" showErrorMessage="1">
          <x14:formula1>
            <xm:f>'.'!$I$2:$I$62</xm:f>
          </x14:formula1>
          <xm:sqref>K5:K27</xm:sqref>
        </x14:dataValidation>
        <x14:dataValidation type="list" allowBlank="1" showInputMessage="1" showErrorMessage="1">
          <x14:formula1>
            <xm:f>'.'!$J$2:$J$111</xm:f>
          </x14:formula1>
          <xm:sqref>L5:L27</xm:sqref>
        </x14:dataValidation>
      </x14:dataValidations>
    </ext>
  </extLst>
</worksheet>
</file>

<file path=xl/worksheets/sheet6.xml><?xml version="1.0" encoding="utf-8"?>
<worksheet xmlns="http://schemas.openxmlformats.org/spreadsheetml/2006/main" xmlns:r="http://schemas.openxmlformats.org/officeDocument/2006/relationships">
  <dimension ref="A1:G20"/>
  <sheetViews>
    <sheetView zoomScale="120" zoomScaleNormal="120" workbookViewId="0">
      <selection activeCell="B12" sqref="B12"/>
    </sheetView>
  </sheetViews>
  <sheetFormatPr baseColWidth="10" defaultRowHeight="15"/>
  <cols>
    <col min="1" max="1" width="27.85546875" customWidth="1"/>
    <col min="2" max="3" width="22.28515625" customWidth="1"/>
    <col min="4" max="4" width="25.85546875" customWidth="1"/>
    <col min="5" max="5" width="22.28515625" customWidth="1"/>
    <col min="6" max="6" width="26.28515625" customWidth="1"/>
    <col min="7" max="7" width="22.28515625" customWidth="1"/>
  </cols>
  <sheetData>
    <row r="1" spans="1:7" ht="23.25">
      <c r="A1" s="98" t="s">
        <v>285</v>
      </c>
      <c r="B1" s="99"/>
      <c r="C1" s="99"/>
      <c r="D1" s="99"/>
      <c r="E1" s="99"/>
      <c r="F1" s="99"/>
      <c r="G1" s="100"/>
    </row>
    <row r="2" spans="1:7" ht="70.150000000000006" customHeight="1">
      <c r="A2" s="101" t="s">
        <v>284</v>
      </c>
      <c r="B2" s="102"/>
      <c r="C2" s="102"/>
      <c r="D2" s="102"/>
      <c r="E2" s="102"/>
      <c r="F2" s="102"/>
      <c r="G2" s="103"/>
    </row>
    <row r="3" spans="1:7">
      <c r="A3" s="47"/>
      <c r="B3" s="48"/>
      <c r="C3" s="48"/>
      <c r="D3" s="48"/>
      <c r="E3" s="48"/>
      <c r="F3" s="48"/>
      <c r="G3" s="49"/>
    </row>
    <row r="4" spans="1:7">
      <c r="A4" s="51"/>
      <c r="B4" s="104" t="s">
        <v>221</v>
      </c>
      <c r="C4" s="104"/>
      <c r="D4" s="104"/>
      <c r="E4" s="104"/>
      <c r="F4" s="104"/>
      <c r="G4" s="105"/>
    </row>
    <row r="5" spans="1:7">
      <c r="A5" s="51"/>
      <c r="B5" s="46" t="s">
        <v>222</v>
      </c>
      <c r="C5" s="46" t="s">
        <v>223</v>
      </c>
      <c r="D5" s="46" t="s">
        <v>286</v>
      </c>
      <c r="E5" s="46" t="s">
        <v>225</v>
      </c>
      <c r="F5" s="46" t="s">
        <v>226</v>
      </c>
      <c r="G5" s="50" t="s">
        <v>227</v>
      </c>
    </row>
    <row r="6" spans="1:7">
      <c r="A6" s="52" t="s">
        <v>287</v>
      </c>
      <c r="B6" s="53"/>
      <c r="C6" s="53"/>
      <c r="D6" s="53"/>
      <c r="E6" s="53"/>
      <c r="F6" s="53"/>
      <c r="G6" s="54"/>
    </row>
    <row r="7" spans="1:7">
      <c r="A7" s="52" t="s">
        <v>288</v>
      </c>
      <c r="B7" s="53"/>
      <c r="C7" s="53"/>
      <c r="D7" s="53"/>
      <c r="E7" s="53"/>
      <c r="F7" s="53"/>
      <c r="G7" s="54"/>
    </row>
    <row r="8" spans="1:7">
      <c r="A8" s="52" t="s">
        <v>289</v>
      </c>
      <c r="B8" s="53"/>
      <c r="C8" s="53"/>
      <c r="D8" s="53"/>
      <c r="E8" s="53"/>
      <c r="F8" s="53"/>
      <c r="G8" s="54"/>
    </row>
    <row r="9" spans="1:7">
      <c r="A9" s="55"/>
      <c r="B9" s="56"/>
      <c r="C9" s="56"/>
      <c r="D9" s="56"/>
      <c r="E9" s="56"/>
      <c r="F9" s="56"/>
      <c r="G9" s="57"/>
    </row>
    <row r="10" spans="1:7">
      <c r="A10" s="55"/>
      <c r="B10" s="58" t="s">
        <v>265</v>
      </c>
      <c r="C10" s="56"/>
      <c r="D10" s="56"/>
      <c r="E10" s="56"/>
      <c r="F10" s="56"/>
      <c r="G10" s="57"/>
    </row>
    <row r="11" spans="1:7">
      <c r="A11" s="52" t="s">
        <v>287</v>
      </c>
      <c r="B11" s="53"/>
      <c r="C11" s="56"/>
      <c r="D11" s="56"/>
      <c r="E11" s="56"/>
      <c r="F11" s="56"/>
      <c r="G11" s="57"/>
    </row>
    <row r="12" spans="1:7">
      <c r="A12" s="52" t="s">
        <v>288</v>
      </c>
      <c r="B12" s="53"/>
      <c r="C12" s="56"/>
      <c r="D12" s="56"/>
      <c r="E12" s="56"/>
      <c r="F12" s="56"/>
      <c r="G12" s="57"/>
    </row>
    <row r="13" spans="1:7">
      <c r="A13" s="52" t="s">
        <v>289</v>
      </c>
      <c r="B13" s="53"/>
      <c r="C13" s="56"/>
      <c r="D13" s="56"/>
      <c r="E13" s="56"/>
      <c r="F13" s="56"/>
      <c r="G13" s="57"/>
    </row>
    <row r="14" spans="1:7">
      <c r="A14" s="55"/>
      <c r="B14" s="56"/>
      <c r="C14" s="56"/>
      <c r="D14" s="56"/>
      <c r="E14" s="56"/>
      <c r="F14" s="56"/>
      <c r="G14" s="57"/>
    </row>
    <row r="15" spans="1:7">
      <c r="A15" s="52" t="s">
        <v>290</v>
      </c>
      <c r="B15" s="58" t="s">
        <v>266</v>
      </c>
      <c r="C15" s="56"/>
      <c r="D15" s="56"/>
      <c r="E15" s="56"/>
      <c r="F15" s="56"/>
      <c r="G15" s="57"/>
    </row>
    <row r="16" spans="1:7">
      <c r="A16" s="51"/>
      <c r="B16" s="53"/>
      <c r="C16" s="56"/>
      <c r="D16" s="56"/>
      <c r="E16" s="56"/>
      <c r="F16" s="56"/>
      <c r="G16" s="57"/>
    </row>
    <row r="17" spans="1:7">
      <c r="A17" s="51"/>
      <c r="B17" s="53"/>
      <c r="C17" s="56"/>
      <c r="D17" s="56"/>
      <c r="E17" s="56"/>
      <c r="F17" s="56"/>
      <c r="G17" s="57"/>
    </row>
    <row r="18" spans="1:7">
      <c r="A18" s="51"/>
      <c r="B18" s="53"/>
      <c r="C18" s="56"/>
      <c r="D18" s="56"/>
      <c r="E18" s="56"/>
      <c r="F18" s="56"/>
      <c r="G18" s="57"/>
    </row>
    <row r="19" spans="1:7">
      <c r="A19" s="51"/>
      <c r="B19" s="53"/>
      <c r="C19" s="56"/>
      <c r="D19" s="56"/>
      <c r="E19" s="56"/>
      <c r="F19" s="56"/>
      <c r="G19" s="57"/>
    </row>
    <row r="20" spans="1:7" ht="15.75" thickBot="1">
      <c r="A20" s="59"/>
      <c r="B20" s="60"/>
      <c r="C20" s="61"/>
      <c r="D20" s="61"/>
      <c r="E20" s="61"/>
      <c r="F20" s="61"/>
      <c r="G20" s="62"/>
    </row>
  </sheetData>
  <mergeCells count="3">
    <mergeCell ref="A1:G1"/>
    <mergeCell ref="A2:G2"/>
    <mergeCell ref="B4:G4"/>
  </mergeCells>
  <pageMargins left="0.7" right="0.7" top="0.75" bottom="0.75" header="0.3" footer="0.3"/>
  <extLst>
    <ext xmlns:x14="http://schemas.microsoft.com/office/spreadsheetml/2009/9/main" uri="{CCE6A557-97BC-4b89-ADB6-D9C93CAAB3DF}">
      <x14:dataValidations xmlns:xm="http://schemas.microsoft.com/office/excel/2006/main" count="8">
        <x14:dataValidation type="list" allowBlank="1" showInputMessage="1" showErrorMessage="1">
          <x14:formula1>
            <xm:f>'Fiche de terrain habitat'!$A$5:$A$19</xm:f>
          </x14:formula1>
          <xm:sqref>B6:B8</xm:sqref>
        </x14:dataValidation>
        <x14:dataValidation type="list" allowBlank="1" showInputMessage="1" showErrorMessage="1">
          <x14:formula1>
            <xm:f>'Fiche de terrain habitat'!$B$5:$B$8</xm:f>
          </x14:formula1>
          <xm:sqref>C6:C8</xm:sqref>
        </x14:dataValidation>
        <x14:dataValidation type="list" allowBlank="1" showInputMessage="1" showErrorMessage="1">
          <x14:formula1>
            <xm:f>'Fiche de terrain habitat'!$C$5:$C$8</xm:f>
          </x14:formula1>
          <xm:sqref>D6:D9</xm:sqref>
        </x14:dataValidation>
        <x14:dataValidation type="list" allowBlank="1" showInputMessage="1" showErrorMessage="1">
          <x14:formula1>
            <xm:f>'Fiche de terrain habitat'!$D$5:$D$7</xm:f>
          </x14:formula1>
          <xm:sqref>E6:E8</xm:sqref>
        </x14:dataValidation>
        <x14:dataValidation type="list" allowBlank="1" showInputMessage="1" showErrorMessage="1">
          <x14:formula1>
            <xm:f>'Fiche de terrain habitat'!$E$5:$E$11</xm:f>
          </x14:formula1>
          <xm:sqref>F6:F8</xm:sqref>
        </x14:dataValidation>
        <x14:dataValidation type="list" allowBlank="1" showInputMessage="1" showErrorMessage="1">
          <x14:formula1>
            <xm:f>'Fiche de terrain habitat'!$F$5:$F$8</xm:f>
          </x14:formula1>
          <xm:sqref>G6:G8</xm:sqref>
        </x14:dataValidation>
        <x14:dataValidation type="list" allowBlank="1" showInputMessage="1" showErrorMessage="1">
          <x14:formula1>
            <xm:f>'Fiche de terrain habitat'!$A$22:$A$33</xm:f>
          </x14:formula1>
          <xm:sqref>B11:B13</xm:sqref>
        </x14:dataValidation>
        <x14:dataValidation type="list" allowBlank="1" showInputMessage="1" showErrorMessage="1">
          <x14:formula1>
            <xm:f>'Fiche de terrain habitat'!$C$22:$C$29</xm:f>
          </x14:formula1>
          <xm:sqref>B16:B20</xm:sqref>
        </x14:dataValidation>
      </x14:dataValidations>
    </ext>
  </extLst>
</worksheet>
</file>

<file path=xl/worksheets/sheet7.xml><?xml version="1.0" encoding="utf-8"?>
<worksheet xmlns="http://schemas.openxmlformats.org/spreadsheetml/2006/main" xmlns:r="http://schemas.openxmlformats.org/officeDocument/2006/relationships">
  <dimension ref="A1:K110"/>
  <sheetViews>
    <sheetView workbookViewId="0">
      <selection activeCell="F2" sqref="F2:F5"/>
    </sheetView>
  </sheetViews>
  <sheetFormatPr baseColWidth="10" defaultColWidth="11.5703125" defaultRowHeight="15"/>
  <cols>
    <col min="1" max="1" width="29.5703125" style="1" bestFit="1" customWidth="1"/>
    <col min="2" max="2" width="11.5703125" style="1"/>
    <col min="3" max="3" width="15.85546875" style="1" bestFit="1" customWidth="1"/>
    <col min="4" max="5" width="20.85546875" style="1" bestFit="1" customWidth="1"/>
    <col min="6" max="6" width="13.28515625" style="1" bestFit="1" customWidth="1"/>
    <col min="7" max="8" width="11.5703125" style="1"/>
    <col min="9" max="9" width="38.28515625" style="1" bestFit="1" customWidth="1"/>
    <col min="10" max="10" width="52.7109375" style="3" bestFit="1" customWidth="1"/>
    <col min="11" max="11" width="16.28515625" style="1" customWidth="1"/>
    <col min="12" max="12" width="11.5703125" style="1"/>
    <col min="13" max="13" width="21.42578125" style="1" customWidth="1"/>
    <col min="14" max="16384" width="11.5703125" style="1"/>
  </cols>
  <sheetData>
    <row r="1" spans="1:11" s="2" customFormat="1">
      <c r="A1" s="2" t="s">
        <v>1</v>
      </c>
      <c r="B1" s="2" t="s">
        <v>2</v>
      </c>
      <c r="C1" s="2" t="s">
        <v>3</v>
      </c>
      <c r="D1" s="2" t="s">
        <v>4</v>
      </c>
      <c r="E1" s="2" t="s">
        <v>11</v>
      </c>
      <c r="F1" s="2" t="s">
        <v>19</v>
      </c>
      <c r="G1" s="2" t="s">
        <v>20</v>
      </c>
      <c r="H1" s="2" t="s">
        <v>24</v>
      </c>
      <c r="I1" s="2" t="s">
        <v>25</v>
      </c>
      <c r="J1" s="2" t="s">
        <v>26</v>
      </c>
    </row>
    <row r="2" spans="1:11">
      <c r="A2" s="1" t="s">
        <v>6</v>
      </c>
      <c r="C2" s="1">
        <v>1</v>
      </c>
      <c r="D2" s="1">
        <v>1</v>
      </c>
      <c r="E2" s="1" t="s">
        <v>12</v>
      </c>
      <c r="F2" s="1" t="s">
        <v>213</v>
      </c>
      <c r="G2" s="1" t="s">
        <v>122</v>
      </c>
      <c r="H2" t="s">
        <v>132</v>
      </c>
      <c r="I2" s="4" t="s">
        <v>133</v>
      </c>
      <c r="J2" s="3" t="s">
        <v>27</v>
      </c>
      <c r="K2" s="3"/>
    </row>
    <row r="3" spans="1:11">
      <c r="A3" s="1" t="s">
        <v>7</v>
      </c>
      <c r="C3" s="1" t="s">
        <v>10</v>
      </c>
      <c r="D3" s="1" t="s">
        <v>8</v>
      </c>
      <c r="E3" s="1" t="s">
        <v>13</v>
      </c>
      <c r="F3" s="1" t="s">
        <v>214</v>
      </c>
      <c r="G3" s="1" t="s">
        <v>123</v>
      </c>
      <c r="H3" t="s">
        <v>134</v>
      </c>
      <c r="I3" s="4" t="s">
        <v>135</v>
      </c>
      <c r="J3" s="3" t="s">
        <v>136</v>
      </c>
      <c r="K3" s="3"/>
    </row>
    <row r="4" spans="1:11">
      <c r="D4" s="1" t="s">
        <v>9</v>
      </c>
      <c r="E4" s="1" t="s">
        <v>14</v>
      </c>
      <c r="F4" s="1" t="s">
        <v>215</v>
      </c>
      <c r="G4" s="1" t="s">
        <v>124</v>
      </c>
      <c r="H4" t="s">
        <v>137</v>
      </c>
      <c r="I4" s="4" t="s">
        <v>138</v>
      </c>
      <c r="J4" s="3" t="s">
        <v>28</v>
      </c>
      <c r="K4" s="3"/>
    </row>
    <row r="5" spans="1:11">
      <c r="D5" s="1" t="s">
        <v>218</v>
      </c>
      <c r="E5" s="1" t="s">
        <v>15</v>
      </c>
      <c r="F5" s="1" t="s">
        <v>216</v>
      </c>
      <c r="G5" s="1" t="s">
        <v>125</v>
      </c>
      <c r="H5" t="s">
        <v>139</v>
      </c>
      <c r="I5" s="4" t="s">
        <v>140</v>
      </c>
      <c r="J5" s="3" t="s">
        <v>29</v>
      </c>
      <c r="K5" s="3"/>
    </row>
    <row r="6" spans="1:11">
      <c r="D6" s="1" t="s">
        <v>10</v>
      </c>
      <c r="E6" s="1" t="s">
        <v>16</v>
      </c>
      <c r="G6" s="1" t="s">
        <v>126</v>
      </c>
      <c r="H6" t="s">
        <v>141</v>
      </c>
      <c r="I6" s="4" t="s">
        <v>142</v>
      </c>
      <c r="J6" s="3" t="s">
        <v>30</v>
      </c>
    </row>
    <row r="7" spans="1:11">
      <c r="E7" s="1" t="s">
        <v>17</v>
      </c>
      <c r="F7" s="1" t="s">
        <v>10</v>
      </c>
      <c r="G7" s="1" t="s">
        <v>127</v>
      </c>
      <c r="H7" t="s">
        <v>143</v>
      </c>
      <c r="I7" s="4" t="s">
        <v>144</v>
      </c>
      <c r="J7" s="3" t="s">
        <v>31</v>
      </c>
    </row>
    <row r="8" spans="1:11">
      <c r="D8" s="4">
        <f>IF('Fichier de saisie à renvoyer'!$O$5=1,1,'.'!$D$9)</f>
        <v>0</v>
      </c>
      <c r="E8" s="1" t="s">
        <v>10</v>
      </c>
      <c r="H8" t="s">
        <v>145</v>
      </c>
      <c r="I8" s="4" t="s">
        <v>146</v>
      </c>
      <c r="J8" s="3" t="s">
        <v>32</v>
      </c>
    </row>
    <row r="9" spans="1:11">
      <c r="D9" s="4">
        <f>IF(AND('Fichier de saisie à renvoyer'!O5&gt;1,'Fichier de saisie à renvoyer'!O5&lt;=10),"2 à 10",'.'!D10)</f>
        <v>0</v>
      </c>
      <c r="H9" t="s">
        <v>147</v>
      </c>
      <c r="I9" s="4" t="s">
        <v>148</v>
      </c>
      <c r="J9" s="3" t="s">
        <v>33</v>
      </c>
    </row>
    <row r="10" spans="1:11">
      <c r="D10" s="4">
        <f>IF(AND('Fichier de saisie à renvoyer'!O5&gt;10,'Fichier de saisie à renvoyer'!O5&lt;=50),D4,'.'!D11)</f>
        <v>0</v>
      </c>
      <c r="H10" t="s">
        <v>149</v>
      </c>
      <c r="I10" s="4" t="s">
        <v>150</v>
      </c>
      <c r="J10" s="3" t="s">
        <v>34</v>
      </c>
    </row>
    <row r="11" spans="1:11">
      <c r="D11" s="4">
        <f>IF(AND('Fichier de saisie à renvoyer'!O5&gt;50,'Fichier de saisie à renvoyer'!O5&lt;=100),D5,'.'!D12)</f>
        <v>0</v>
      </c>
      <c r="H11" t="s">
        <v>151</v>
      </c>
      <c r="I11" s="4" t="s">
        <v>152</v>
      </c>
      <c r="J11" s="3" t="s">
        <v>35</v>
      </c>
    </row>
    <row r="12" spans="1:11">
      <c r="D12" s="4">
        <f>IF('Fichier de saisie à renvoyer'!O5&gt;100,D6,'.'!D13)</f>
        <v>0</v>
      </c>
      <c r="H12" t="s">
        <v>153</v>
      </c>
      <c r="I12" s="4" t="s">
        <v>154</v>
      </c>
      <c r="J12" s="3" t="s">
        <v>36</v>
      </c>
    </row>
    <row r="13" spans="1:11">
      <c r="H13" t="s">
        <v>155</v>
      </c>
      <c r="I13" s="4" t="s">
        <v>156</v>
      </c>
      <c r="J13" s="3" t="s">
        <v>157</v>
      </c>
    </row>
    <row r="14" spans="1:11">
      <c r="H14"/>
      <c r="I14" s="4" t="s">
        <v>158</v>
      </c>
      <c r="J14" s="3" t="s">
        <v>38</v>
      </c>
    </row>
    <row r="15" spans="1:11">
      <c r="H15"/>
      <c r="I15" s="4" t="s">
        <v>159</v>
      </c>
      <c r="J15" s="3" t="s">
        <v>39</v>
      </c>
    </row>
    <row r="16" spans="1:11">
      <c r="H16"/>
      <c r="I16" s="4" t="s">
        <v>160</v>
      </c>
      <c r="J16" s="3" t="s">
        <v>40</v>
      </c>
    </row>
    <row r="17" spans="3:10">
      <c r="H17"/>
      <c r="I17" s="4" t="s">
        <v>161</v>
      </c>
      <c r="J17" s="3" t="s">
        <v>41</v>
      </c>
    </row>
    <row r="18" spans="3:10">
      <c r="H18"/>
      <c r="I18" s="4" t="s">
        <v>162</v>
      </c>
      <c r="J18" s="3" t="s">
        <v>42</v>
      </c>
    </row>
    <row r="19" spans="3:10">
      <c r="C19" s="27"/>
      <c r="H19"/>
      <c r="I19" s="4" t="s">
        <v>163</v>
      </c>
      <c r="J19" s="3" t="s">
        <v>43</v>
      </c>
    </row>
    <row r="20" spans="3:10">
      <c r="H20"/>
      <c r="I20" s="4" t="s">
        <v>161</v>
      </c>
      <c r="J20" s="3" t="s">
        <v>44</v>
      </c>
    </row>
    <row r="21" spans="3:10">
      <c r="H21"/>
      <c r="I21" s="4" t="s">
        <v>164</v>
      </c>
      <c r="J21" s="3" t="s">
        <v>45</v>
      </c>
    </row>
    <row r="22" spans="3:10">
      <c r="H22"/>
      <c r="I22" s="4" t="s">
        <v>165</v>
      </c>
      <c r="J22" s="3" t="s">
        <v>46</v>
      </c>
    </row>
    <row r="23" spans="3:10">
      <c r="H23"/>
      <c r="I23" s="4" t="s">
        <v>166</v>
      </c>
      <c r="J23" s="3" t="s">
        <v>47</v>
      </c>
    </row>
    <row r="24" spans="3:10">
      <c r="H24"/>
      <c r="I24" s="4" t="s">
        <v>167</v>
      </c>
      <c r="J24" s="3" t="s">
        <v>48</v>
      </c>
    </row>
    <row r="25" spans="3:10">
      <c r="H25"/>
      <c r="I25" s="4" t="s">
        <v>168</v>
      </c>
      <c r="J25" s="3" t="s">
        <v>49</v>
      </c>
    </row>
    <row r="26" spans="3:10">
      <c r="H26"/>
      <c r="I26" s="4" t="s">
        <v>169</v>
      </c>
      <c r="J26" s="3" t="s">
        <v>50</v>
      </c>
    </row>
    <row r="27" spans="3:10">
      <c r="H27"/>
      <c r="I27" s="4" t="s">
        <v>170</v>
      </c>
      <c r="J27" s="3" t="s">
        <v>51</v>
      </c>
    </row>
    <row r="28" spans="3:10">
      <c r="I28" s="4" t="s">
        <v>171</v>
      </c>
      <c r="J28" s="3" t="s">
        <v>52</v>
      </c>
    </row>
    <row r="29" spans="3:10">
      <c r="I29" s="4" t="s">
        <v>172</v>
      </c>
      <c r="J29" s="3" t="s">
        <v>53</v>
      </c>
    </row>
    <row r="30" spans="3:10">
      <c r="I30" s="4" t="s">
        <v>173</v>
      </c>
      <c r="J30" s="3" t="s">
        <v>54</v>
      </c>
    </row>
    <row r="31" spans="3:10">
      <c r="I31" s="4" t="s">
        <v>174</v>
      </c>
      <c r="J31" s="3" t="s">
        <v>55</v>
      </c>
    </row>
    <row r="32" spans="3:10">
      <c r="I32" s="4" t="s">
        <v>175</v>
      </c>
      <c r="J32" s="3" t="s">
        <v>56</v>
      </c>
    </row>
    <row r="33" spans="9:10">
      <c r="I33" s="4" t="s">
        <v>176</v>
      </c>
      <c r="J33" s="3" t="s">
        <v>37</v>
      </c>
    </row>
    <row r="34" spans="9:10">
      <c r="I34" s="4" t="s">
        <v>177</v>
      </c>
      <c r="J34" s="3" t="s">
        <v>55</v>
      </c>
    </row>
    <row r="35" spans="9:10">
      <c r="I35" s="4" t="s">
        <v>178</v>
      </c>
      <c r="J35" s="3" t="s">
        <v>57</v>
      </c>
    </row>
    <row r="36" spans="9:10">
      <c r="I36" s="4" t="s">
        <v>179</v>
      </c>
      <c r="J36" s="3" t="s">
        <v>58</v>
      </c>
    </row>
    <row r="37" spans="9:10">
      <c r="I37" s="4" t="s">
        <v>180</v>
      </c>
      <c r="J37" s="3" t="s">
        <v>92</v>
      </c>
    </row>
    <row r="38" spans="9:10">
      <c r="I38" s="4" t="s">
        <v>181</v>
      </c>
      <c r="J38" s="3" t="s">
        <v>93</v>
      </c>
    </row>
    <row r="39" spans="9:10">
      <c r="I39" s="4" t="s">
        <v>182</v>
      </c>
      <c r="J39" s="3" t="s">
        <v>59</v>
      </c>
    </row>
    <row r="40" spans="9:10">
      <c r="I40" s="4" t="s">
        <v>183</v>
      </c>
      <c r="J40" s="3" t="s">
        <v>60</v>
      </c>
    </row>
    <row r="41" spans="9:10">
      <c r="I41" s="4" t="s">
        <v>184</v>
      </c>
      <c r="J41" s="3" t="s">
        <v>61</v>
      </c>
    </row>
    <row r="42" spans="9:10">
      <c r="I42" s="4" t="s">
        <v>185</v>
      </c>
      <c r="J42" s="3" t="s">
        <v>62</v>
      </c>
    </row>
    <row r="43" spans="9:10">
      <c r="I43" s="4" t="s">
        <v>186</v>
      </c>
      <c r="J43" s="3" t="s">
        <v>63</v>
      </c>
    </row>
    <row r="44" spans="9:10">
      <c r="I44" s="1" t="s">
        <v>187</v>
      </c>
      <c r="J44" s="3" t="s">
        <v>64</v>
      </c>
    </row>
    <row r="45" spans="9:10">
      <c r="I45" s="1" t="s">
        <v>188</v>
      </c>
      <c r="J45" s="3" t="s">
        <v>65</v>
      </c>
    </row>
    <row r="46" spans="9:10">
      <c r="I46" s="1" t="s">
        <v>189</v>
      </c>
      <c r="J46" s="3" t="s">
        <v>66</v>
      </c>
    </row>
    <row r="47" spans="9:10">
      <c r="I47" s="1" t="s">
        <v>190</v>
      </c>
      <c r="J47" s="3" t="s">
        <v>67</v>
      </c>
    </row>
    <row r="48" spans="9:10">
      <c r="I48" s="1" t="s">
        <v>191</v>
      </c>
      <c r="J48" s="3" t="s">
        <v>68</v>
      </c>
    </row>
    <row r="49" spans="9:10">
      <c r="I49" s="1" t="s">
        <v>192</v>
      </c>
      <c r="J49" s="3" t="s">
        <v>69</v>
      </c>
    </row>
    <row r="50" spans="9:10">
      <c r="I50" s="1" t="s">
        <v>193</v>
      </c>
      <c r="J50" s="3" t="s">
        <v>70</v>
      </c>
    </row>
    <row r="51" spans="9:10">
      <c r="I51" s="1" t="s">
        <v>194</v>
      </c>
      <c r="J51" s="3" t="s">
        <v>71</v>
      </c>
    </row>
    <row r="52" spans="9:10">
      <c r="I52" s="1" t="s">
        <v>195</v>
      </c>
      <c r="J52" s="3" t="s">
        <v>72</v>
      </c>
    </row>
    <row r="53" spans="9:10">
      <c r="I53" s="1" t="s">
        <v>196</v>
      </c>
      <c r="J53" s="3" t="s">
        <v>73</v>
      </c>
    </row>
    <row r="54" spans="9:10">
      <c r="I54" s="1" t="s">
        <v>197</v>
      </c>
      <c r="J54" s="3" t="s">
        <v>74</v>
      </c>
    </row>
    <row r="55" spans="9:10">
      <c r="I55" s="1" t="s">
        <v>198</v>
      </c>
      <c r="J55" s="3" t="s">
        <v>75</v>
      </c>
    </row>
    <row r="56" spans="9:10">
      <c r="I56" s="1" t="s">
        <v>199</v>
      </c>
      <c r="J56" s="3" t="s">
        <v>76</v>
      </c>
    </row>
    <row r="57" spans="9:10">
      <c r="I57" s="1" t="s">
        <v>200</v>
      </c>
      <c r="J57" s="3" t="s">
        <v>77</v>
      </c>
    </row>
    <row r="58" spans="9:10">
      <c r="I58" s="1" t="s">
        <v>201</v>
      </c>
      <c r="J58" s="3" t="s">
        <v>78</v>
      </c>
    </row>
    <row r="59" spans="9:10">
      <c r="I59" s="1" t="s">
        <v>202</v>
      </c>
      <c r="J59" s="3" t="s">
        <v>203</v>
      </c>
    </row>
    <row r="60" spans="9:10">
      <c r="I60" s="1" t="s">
        <v>204</v>
      </c>
      <c r="J60" s="3" t="s">
        <v>79</v>
      </c>
    </row>
    <row r="61" spans="9:10">
      <c r="I61" s="1" t="s">
        <v>205</v>
      </c>
      <c r="J61" s="3" t="s">
        <v>80</v>
      </c>
    </row>
    <row r="62" spans="9:10">
      <c r="I62" s="1" t="s">
        <v>206</v>
      </c>
      <c r="J62" s="3" t="s">
        <v>81</v>
      </c>
    </row>
    <row r="63" spans="9:10">
      <c r="J63" s="3" t="s">
        <v>99</v>
      </c>
    </row>
    <row r="64" spans="9:10">
      <c r="J64" s="3" t="s">
        <v>101</v>
      </c>
    </row>
    <row r="65" spans="10:10">
      <c r="J65" s="3" t="s">
        <v>102</v>
      </c>
    </row>
    <row r="66" spans="10:10">
      <c r="J66" s="3" t="s">
        <v>103</v>
      </c>
    </row>
    <row r="67" spans="10:10">
      <c r="J67" s="3" t="s">
        <v>104</v>
      </c>
    </row>
    <row r="68" spans="10:10">
      <c r="J68" s="3" t="s">
        <v>105</v>
      </c>
    </row>
    <row r="69" spans="10:10">
      <c r="J69" s="3" t="s">
        <v>106</v>
      </c>
    </row>
    <row r="70" spans="10:10">
      <c r="J70" s="3" t="s">
        <v>107</v>
      </c>
    </row>
    <row r="71" spans="10:10">
      <c r="J71" s="3" t="s">
        <v>108</v>
      </c>
    </row>
    <row r="72" spans="10:10">
      <c r="J72" s="3" t="s">
        <v>109</v>
      </c>
    </row>
    <row r="73" spans="10:10">
      <c r="J73" s="3" t="s">
        <v>110</v>
      </c>
    </row>
    <row r="74" spans="10:10">
      <c r="J74" s="3" t="s">
        <v>111</v>
      </c>
    </row>
    <row r="75" spans="10:10">
      <c r="J75" s="3" t="s">
        <v>112</v>
      </c>
    </row>
    <row r="76" spans="10:10">
      <c r="J76" s="3" t="s">
        <v>113</v>
      </c>
    </row>
    <row r="77" spans="10:10">
      <c r="J77" s="3" t="s">
        <v>207</v>
      </c>
    </row>
    <row r="78" spans="10:10">
      <c r="J78" s="3" t="s">
        <v>114</v>
      </c>
    </row>
    <row r="79" spans="10:10">
      <c r="J79" s="3" t="s">
        <v>82</v>
      </c>
    </row>
    <row r="80" spans="10:10">
      <c r="J80" s="3" t="s">
        <v>83</v>
      </c>
    </row>
    <row r="81" spans="10:10">
      <c r="J81" s="3" t="s">
        <v>84</v>
      </c>
    </row>
    <row r="82" spans="10:10">
      <c r="J82" s="3" t="s">
        <v>85</v>
      </c>
    </row>
    <row r="83" spans="10:10">
      <c r="J83" s="3" t="s">
        <v>86</v>
      </c>
    </row>
    <row r="84" spans="10:10">
      <c r="J84" s="3" t="s">
        <v>87</v>
      </c>
    </row>
    <row r="85" spans="10:10">
      <c r="J85" s="3" t="s">
        <v>88</v>
      </c>
    </row>
    <row r="86" spans="10:10">
      <c r="J86" s="3" t="s">
        <v>89</v>
      </c>
    </row>
    <row r="87" spans="10:10">
      <c r="J87" s="3" t="s">
        <v>90</v>
      </c>
    </row>
    <row r="88" spans="10:10">
      <c r="J88" s="3" t="s">
        <v>91</v>
      </c>
    </row>
    <row r="89" spans="10:10">
      <c r="J89" s="3" t="s">
        <v>105</v>
      </c>
    </row>
    <row r="90" spans="10:10">
      <c r="J90" s="3" t="s">
        <v>94</v>
      </c>
    </row>
    <row r="91" spans="10:10">
      <c r="J91" s="3" t="s">
        <v>95</v>
      </c>
    </row>
    <row r="92" spans="10:10">
      <c r="J92" s="3" t="s">
        <v>96</v>
      </c>
    </row>
    <row r="93" spans="10:10">
      <c r="J93" s="3" t="s">
        <v>97</v>
      </c>
    </row>
    <row r="94" spans="10:10">
      <c r="J94" s="3" t="s">
        <v>98</v>
      </c>
    </row>
    <row r="95" spans="10:10">
      <c r="J95" s="3" t="s">
        <v>99</v>
      </c>
    </row>
    <row r="96" spans="10:10">
      <c r="J96" s="3" t="s">
        <v>100</v>
      </c>
    </row>
    <row r="97" spans="10:10">
      <c r="J97" s="3" t="s">
        <v>101</v>
      </c>
    </row>
    <row r="98" spans="10:10">
      <c r="J98" s="3" t="s">
        <v>102</v>
      </c>
    </row>
    <row r="99" spans="10:10">
      <c r="J99" s="3" t="s">
        <v>103</v>
      </c>
    </row>
    <row r="100" spans="10:10">
      <c r="J100" s="3" t="s">
        <v>104</v>
      </c>
    </row>
    <row r="101" spans="10:10">
      <c r="J101" s="3" t="s">
        <v>106</v>
      </c>
    </row>
    <row r="102" spans="10:10">
      <c r="J102" s="3" t="s">
        <v>107</v>
      </c>
    </row>
    <row r="103" spans="10:10">
      <c r="J103" s="3" t="s">
        <v>108</v>
      </c>
    </row>
    <row r="104" spans="10:10">
      <c r="J104" s="3" t="s">
        <v>109</v>
      </c>
    </row>
    <row r="105" spans="10:10">
      <c r="J105" s="3" t="s">
        <v>110</v>
      </c>
    </row>
    <row r="106" spans="10:10">
      <c r="J106" s="3" t="s">
        <v>111</v>
      </c>
    </row>
    <row r="107" spans="10:10">
      <c r="J107" s="3" t="s">
        <v>112</v>
      </c>
    </row>
    <row r="108" spans="10:10">
      <c r="J108" s="3" t="s">
        <v>113</v>
      </c>
    </row>
    <row r="109" spans="10:10">
      <c r="J109" s="3" t="s">
        <v>208</v>
      </c>
    </row>
    <row r="110" spans="10:10">
      <c r="J110" s="3" t="s">
        <v>114</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7</vt:i4>
      </vt:variant>
      <vt:variant>
        <vt:lpstr>Plages nommées</vt:lpstr>
      </vt:variant>
      <vt:variant>
        <vt:i4>3</vt:i4>
      </vt:variant>
    </vt:vector>
  </HeadingPairs>
  <TitlesOfParts>
    <vt:vector size="10" baseType="lpstr">
      <vt:lpstr>Résumé du protocole</vt:lpstr>
      <vt:lpstr>Info à récolter (petit format)</vt:lpstr>
      <vt:lpstr>Fiche de terrain (format A4)</vt:lpstr>
      <vt:lpstr>Fiche de terrain habitat</vt:lpstr>
      <vt:lpstr>Fichier de saisie à renvoyer</vt:lpstr>
      <vt:lpstr>Fiche habitat à renvoyer</vt:lpstr>
      <vt:lpstr>.</vt:lpstr>
      <vt:lpstr>'Fiche de terrain (format A4)'!Zone_d_impression</vt:lpstr>
      <vt:lpstr>'Info à récolter (petit format)'!Zone_d_impression</vt:lpstr>
      <vt:lpstr>'Résumé du protocole'!Zone_d_impression</vt:lpstr>
    </vt:vector>
  </TitlesOfParts>
  <Company>MNHN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Gourmand</dc:creator>
  <cp:lastModifiedBy>Utilisateur</cp:lastModifiedBy>
  <cp:lastPrinted>2011-05-10T06:32:47Z</cp:lastPrinted>
  <dcterms:created xsi:type="dcterms:W3CDTF">2011-01-27T15:11:05Z</dcterms:created>
  <dcterms:modified xsi:type="dcterms:W3CDTF">2013-02-12T08:34:28Z</dcterms:modified>
</cp:coreProperties>
</file>